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ayumu.c\Desktop\"/>
    </mc:Choice>
  </mc:AlternateContent>
  <xr:revisionPtr revIDLastSave="0" documentId="13_ncr:1_{C9DCC521-A3D6-476F-8128-33BBB42EAE42}" xr6:coauthVersionLast="45" xr6:coauthVersionMax="45" xr10:uidLastSave="{00000000-0000-0000-0000-000000000000}"/>
  <bookViews>
    <workbookView xWindow="21480" yWindow="-15" windowWidth="21840" windowHeight="13140" firstSheet="13"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18" r:id="rId15"/>
    <sheet name="施設類型別ストック情報分析表②" sheetId="20" r:id="rId16"/>
    <sheet name="データシート" sheetId="9" state="hidden" r:id="rId17"/>
  </sheets>
  <calcPr calcId="18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W102" i="12" l="1"/>
  <c r="DB102" i="12"/>
  <c r="DG102" i="12"/>
  <c r="DL102" i="12"/>
  <c r="DQ102" i="12"/>
  <c r="CR102" i="12"/>
  <c r="AU88" i="12" l="1"/>
  <c r="AP88" i="12"/>
  <c r="AA75" i="12"/>
  <c r="AF76" i="12" l="1"/>
  <c r="AF88" i="12" s="1"/>
  <c r="Q76" i="12"/>
  <c r="AA76" i="12" s="1"/>
  <c r="AA74" i="12"/>
  <c r="AA73" i="12"/>
  <c r="AA72" i="12"/>
  <c r="AU63" i="12"/>
  <c r="AP63" i="12"/>
  <c r="AP23" i="12"/>
  <c r="AA23" i="12"/>
  <c r="V23" i="12"/>
  <c r="Q23" i="12"/>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AM36" i="10"/>
  <c r="U36" i="10"/>
  <c r="CO35" i="10"/>
  <c r="BE35" i="10"/>
  <c r="AM35" i="10"/>
  <c r="AM34" i="10"/>
  <c r="C34" i="10"/>
  <c r="C35" i="10" l="1"/>
  <c r="C36" i="10"/>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BE34" i="10"/>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<sst xmlns="http://schemas.openxmlformats.org/spreadsheetml/2006/main" count="1198" uniqueCount="598">
  <si>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</si>
  <si>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</si>
  <si>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</si>
  <si>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</si>
  <si>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</si>
  <si>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</si>
  <si>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</si>
  <si>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</si>
  <si>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</si>
  <si>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</si>
  <si>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</si>
  <si>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</si>
  <si>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</si>
  <si>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</si>
  <si>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</si>
  <si>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</si>
  <si>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</si>
  <si>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</si>
  <si>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</si>
  <si>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</si>
  <si>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</si>
  <si>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</si>
  <si>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</si>
  <si>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</si>
  <si>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</si>
  <si>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</si>
  <si>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</si>
  <si>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</si>
  <si>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</si>
  <si>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</si>
  <si>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</si>
  <si>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</si>
  <si>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</si>
  <si>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</si>
  <si>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</si>
  <si>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</si>
  <si>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</si>
  <si>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</si>
  <si>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</si>
  <si>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</si>
  <si>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</si>
  <si>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</si>
  <si>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</si>
  <si>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</si>
  <si>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</si>
  <si>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</si>
  <si>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</si>
  <si>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</si>
  <si>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</si>
  <si>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</si>
  <si>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</si>
  <si>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</si>
  <si>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</si>
  <si>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</si>
  <si>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</si>
  <si>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</si>
  <si>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</si>
  <si>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</si>
  <si>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</si>
  <si>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</si>
  <si>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</si>
  <si>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</si>
  <si>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</si>
  <si>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</si>
  <si>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</si>
  <si>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</si>
  <si>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</si>
  <si>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</si>
  <si>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</si>
  <si>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</si>
  <si>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</si>
  <si>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</si>
  <si>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</si>
  <si>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</si>
  <si>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</si>
  <si>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</si>
  <si>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</si>
  <si>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</si>
  <si>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</si>
  <si>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</si>
  <si>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</si>
  <si>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</si>
  <si>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</si>
  <si>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</si>
  <si>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</si>
  <si>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</si>
  <si>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</si>
  <si>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</si>
  <si>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</si>
  <si>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</si>
  <si>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</si>
  <si>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</si>
  <si>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</si>
  <si>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</si>
  <si>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</si>
  <si>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</si>
  <si>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</si>
  <si>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北大東村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</si>
  <si>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</si>
  <si>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</si>
  <si>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</si>
  <si>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</si>
  <si>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</si>
  <si>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</si>
  <si>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</si>
  <si>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</si>
  <si>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</si>
  <si>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</si>
  <si>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</si>
  <si>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</si>
  <si>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</si>
  <si>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</si>
  <si>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</si>
  <si>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</si>
  <si>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</si>
  <si>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</si>
  <si>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</si>
  <si>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</si>
  <si>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</si>
  <si>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</si>
  <si>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</si>
  <si>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</si>
  <si>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</si>
  <si>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</si>
  <si>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</si>
  <si>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</si>
  <si>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</si>
  <si>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</si>
  <si>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</si>
  <si>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</si>
  <si>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</si>
  <si>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</si>
  <si>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</si>
  <si>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</si>
  <si>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</si>
  <si>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</si>
  <si>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</si>
  <si>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</si>
  <si>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</si>
  <si>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</si>
  <si>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</si>
  <si>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</si>
  <si>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</si>
  <si>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</si>
  <si>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</si>
  <si>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</si>
  <si>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</si>
  <si>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</si>
  <si>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</si>
  <si>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</si>
  <si>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-3.7</t>
    <phoneticPr fontId="5"/>
  </si>
  <si>
    <t>基準財政需要額</t>
    <phoneticPr fontId="25"/>
  </si>
  <si>
    <t>うち日本人(％)</t>
    <phoneticPr fontId="5"/>
  </si>
  <si>
    <t>-3.8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</si>
  <si>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</si>
  <si>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</si>
  <si>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</si>
  <si>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</si>
  <si>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</si>
  <si>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</si>
  <si>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</si>
  <si>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</si>
  <si>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</si>
  <si>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</si>
  <si>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</si>
  <si>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</si>
  <si>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</si>
  <si>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</si>
  <si>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</si>
  <si>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</si>
  <si>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</si>
  <si>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</si>
  <si>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</si>
  <si>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</si>
  <si>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</si>
  <si>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</si>
  <si>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</si>
  <si>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</si>
  <si>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</si>
  <si>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</si>
  <si>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</si>
  <si>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</si>
  <si>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</si>
  <si>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</si>
  <si>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</si>
  <si>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</si>
  <si>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</si>
  <si>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</si>
  <si>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</si>
  <si>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</si>
  <si>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</si>
  <si>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</si>
  <si>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</si>
  <si>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</si>
  <si>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</si>
  <si>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</si>
  <si>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</si>
  <si>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</si>
  <si>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</si>
  <si>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</si>
  <si>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</si>
  <si>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</si>
  <si>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</si>
  <si>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</si>
  <si>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</si>
  <si>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</si>
  <si>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</si>
  <si>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</si>
  <si>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</si>
  <si>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</si>
  <si>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</si>
  <si>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</si>
  <si>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</si>
  <si>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沖縄県北大東村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</si>
  <si>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</si>
  <si>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</si>
  <si>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</si>
  <si>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</si>
  <si>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</si>
  <si>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</si>
  <si>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</si>
  <si>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</si>
  <si>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</si>
  <si>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</si>
  <si>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</si>
  <si>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</si>
  <si>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</si>
  <si>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</si>
  <si>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</si>
  <si>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</si>
  <si>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</si>
  <si>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</si>
  <si>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</si>
  <si>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</si>
  <si>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</si>
  <si>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</si>
  <si>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</si>
  <si>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</si>
  <si>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</si>
  <si>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</si>
  <si>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</si>
  <si>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</si>
  <si>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</si>
  <si>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</si>
  <si>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</si>
  <si>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</si>
  <si>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</si>
  <si>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</si>
  <si>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</si>
  <si>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</si>
  <si>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</si>
  <si>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</si>
  <si>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</si>
  <si>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</si>
  <si>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</si>
  <si>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</si>
  <si>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</si>
  <si>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</si>
  <si>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</si>
  <si>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</si>
  <si>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</si>
  <si>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</si>
  <si>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</si>
  <si>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</si>
  <si>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</si>
  <si>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</si>
  <si>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</si>
  <si>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</si>
  <si>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</si>
  <si>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</si>
  <si>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</si>
  <si>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</si>
  <si>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</si>
  <si>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</si>
  <si>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</si>
  <si>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</si>
  <si>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</si>
  <si>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</si>
  <si>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</si>
  <si>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</si>
  <si>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</si>
  <si>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</si>
  <si>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</si>
  <si>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</si>
  <si>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</si>
  <si>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</si>
  <si>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</si>
  <si>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</si>
  <si>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</si>
  <si>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</si>
  <si>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</si>
  <si>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</si>
  <si>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</si>
  <si>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</si>
  <si>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</si>
  <si>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</si>
  <si>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</si>
  <si>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</si>
  <si>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</si>
  <si>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</si>
  <si>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</si>
  <si>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</si>
  <si>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</si>
  <si>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</si>
  <si>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</si>
  <si>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</si>
  <si>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</si>
  <si>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</si>
  <si>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</si>
  <si>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</si>
  <si>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</si>
  <si>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</si>
  <si>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</si>
  <si>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</si>
  <si>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</si>
  <si>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</si>
  <si>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</si>
  <si>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</si>
  <si>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</si>
  <si>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</si>
  <si>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</si>
  <si>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</si>
  <si>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</si>
  <si>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</si>
  <si>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</si>
  <si>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</si>
  <si>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</si>
  <si>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</si>
  <si>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</si>
  <si>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</si>
  <si>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</si>
  <si>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</si>
  <si>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</si>
  <si>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</si>
  <si>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</si>
  <si>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</si>
  <si>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</si>
  <si>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</si>
  <si>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</si>
  <si>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</si>
  <si>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</si>
  <si>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</si>
  <si>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</si>
  <si>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</si>
  <si>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</si>
  <si>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</si>
  <si>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</si>
  <si>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</si>
  <si>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</si>
  <si>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</si>
  <si>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</si>
  <si>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</si>
  <si>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</si>
  <si>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</si>
  <si>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</si>
  <si>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</si>
  <si>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</si>
  <si>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</si>
  <si>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</si>
  <si>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</si>
  <si>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</si>
  <si>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</si>
  <si>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</si>
  <si>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</si>
  <si>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</si>
  <si>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</si>
  <si>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</si>
  <si>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沖縄県北大東村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</si>
  <si>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</si>
  <si>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</si>
  <si>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</si>
  <si>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</si>
  <si>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</si>
  <si>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</si>
  <si>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</si>
  <si>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</si>
  <si>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</si>
  <si>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</si>
  <si>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</si>
  <si>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</si>
  <si>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</si>
  <si>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</si>
  <si>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</si>
  <si>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</si>
  <si>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</si>
  <si>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</si>
  <si>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</si>
  <si>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</si>
  <si>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歯科特別会計</t>
    <phoneticPr fontId="5"/>
  </si>
  <si>
    <t>港湾特別会計</t>
    <phoneticPr fontId="5"/>
  </si>
  <si>
    <t>月桃特別会計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</si>
  <si>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</si>
  <si>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</si>
  <si>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</si>
  <si>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</si>
  <si>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</si>
  <si>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</si>
  <si>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</si>
  <si>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</si>
  <si>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</si>
  <si>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</si>
  <si>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</si>
  <si>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</si>
  <si>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</si>
  <si>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</si>
  <si>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</si>
  <si>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</si>
  <si>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</si>
  <si>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</si>
  <si>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</si>
  <si>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</si>
  <si>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</si>
  <si>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</si>
  <si>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</si>
  <si>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</si>
  <si>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</si>
  <si>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</si>
  <si>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</si>
  <si>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</si>
  <si>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</si>
  <si>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</si>
  <si>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</si>
  <si>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</si>
  <si>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</si>
  <si>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</si>
  <si>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</si>
  <si>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</si>
  <si>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</si>
  <si>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</si>
  <si>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</si>
  <si>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</si>
  <si>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</si>
  <si>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</si>
  <si>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</si>
  <si>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</si>
  <si>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</si>
  <si>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</si>
  <si>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</si>
  <si>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</si>
  <si>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</si>
  <si>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</si>
  <si>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</si>
  <si>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</si>
  <si>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</si>
  <si>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</si>
  <si>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</si>
  <si>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</si>
  <si>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</si>
  <si>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</si>
  <si>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</si>
  <si>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</si>
  <si>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</si>
  <si>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</si>
  <si>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</si>
  <si>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</si>
  <si>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</si>
  <si>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</si>
  <si>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</si>
  <si>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</si>
  <si>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</si>
  <si>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</si>
  <si>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</si>
  <si>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</si>
  <si>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</si>
  <si>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</si>
  <si>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</si>
  <si>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</si>
  <si>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</si>
  <si>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</si>
  <si>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</si>
  <si>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</si>
  <si>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</si>
  <si>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</si>
  <si>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</si>
  <si>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</si>
  <si>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</si>
  <si>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</si>
  <si>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</si>
  <si>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</si>
  <si>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</si>
  <si>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</si>
  <si>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</si>
  <si>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</si>
  <si>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</si>
  <si>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</si>
  <si>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</si>
  <si>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</si>
  <si>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</si>
  <si>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</si>
  <si>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</si>
  <si>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</si>
  <si>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</si>
  <si>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</si>
  <si>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</si>
  <si>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</si>
  <si>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</si>
  <si>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</si>
  <si>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</si>
  <si>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</si>
  <si>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</si>
  <si>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</si>
  <si>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</si>
  <si>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</si>
  <si>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</si>
  <si>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</si>
  <si>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</si>
  <si>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</si>
  <si>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</si>
  <si>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</si>
  <si>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</si>
  <si>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</si>
  <si>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</si>
  <si>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</si>
  <si>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</si>
  <si>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</si>
  <si>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</si>
  <si>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</si>
  <si>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</si>
  <si>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</si>
  <si>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</si>
  <si>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</si>
  <si>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</si>
  <si>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</si>
  <si>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</si>
  <si>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</si>
  <si>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</si>
  <si>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</si>
  <si>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</si>
  <si>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</si>
  <si>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</si>
  <si>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</si>
  <si>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</si>
  <si>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</si>
  <si>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</si>
  <si>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</si>
  <si>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</si>
  <si>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</si>
  <si>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</si>
  <si>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</si>
  <si>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</si>
  <si>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</si>
  <si>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</si>
  <si>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</si>
  <si>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</si>
  <si>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</si>
  <si>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</si>
  <si>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</si>
  <si>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</si>
  <si>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</si>
  <si>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</si>
  <si>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20.41</t>
  </si>
  <si>
    <t>▲ 27.00</t>
  </si>
  <si>
    <t>▲ 17.04</t>
  </si>
  <si>
    <t>▲ 13.99</t>
  </si>
  <si>
    <t>一般会計</t>
  </si>
  <si>
    <t>国民健康保険事業特別会計</t>
  </si>
  <si>
    <t>港湾特別会計</t>
  </si>
  <si>
    <t>簡易水道特別会計</t>
  </si>
  <si>
    <t>歯科特別会計</t>
  </si>
  <si>
    <t>月桃特別会計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</si>
  <si>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</si>
  <si>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</si>
  <si>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</si>
  <si>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</si>
  <si>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</si>
  <si>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</si>
  <si>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</si>
  <si>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</si>
  <si>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</si>
  <si>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港湾業務事業特別会計基金</t>
    <phoneticPr fontId="5"/>
  </si>
  <si>
    <t>船舶整備基金</t>
    <phoneticPr fontId="5"/>
  </si>
  <si>
    <t>国民健康保険基金</t>
    <phoneticPr fontId="5"/>
  </si>
  <si>
    <t>北大東ふるさと応援基金</t>
    <phoneticPr fontId="5"/>
  </si>
  <si>
    <t>村営住宅整備基金</t>
    <phoneticPr fontId="5"/>
  </si>
  <si>
    <t>-</t>
    <phoneticPr fontId="2"/>
  </si>
  <si>
    <t>沖縄県市町村自治会館管理組合</t>
    <phoneticPr fontId="2"/>
  </si>
  <si>
    <t>沖縄県市町村総合事務組合</t>
    <phoneticPr fontId="2"/>
  </si>
  <si>
    <t>沖縄県町村交通災害共済組合</t>
    <phoneticPr fontId="2"/>
  </si>
  <si>
    <t>沖縄県介護保険広域連合（一般）</t>
    <rPh sb="12" eb="14">
      <t>イッパン</t>
    </rPh>
    <phoneticPr fontId="2"/>
  </si>
  <si>
    <t>沖縄県介護保険広域連合（特別）</t>
    <rPh sb="12" eb="14">
      <t>トクベツ</t>
    </rPh>
    <phoneticPr fontId="2"/>
  </si>
  <si>
    <t>沖縄県後期高齢者医療広域連合（一般）</t>
    <rPh sb="15" eb="17">
      <t>イッパン</t>
    </rPh>
    <phoneticPr fontId="2"/>
  </si>
  <si>
    <t>沖縄県後期高齢者医療広域連合（特別）</t>
    <rPh sb="15" eb="17">
      <t>トクベツ</t>
    </rPh>
    <phoneticPr fontId="2"/>
  </si>
  <si>
    <t>南部広域行政組合</t>
  </si>
  <si>
    <t>南部広域市町村圏事務組合</t>
  </si>
  <si>
    <t>-</t>
    <phoneticPr fontId="19"/>
  </si>
  <si>
    <t>黄金山</t>
    <rPh sb="0" eb="3">
      <t>コガネヤマ</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</si>
  <si>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</si>
  <si>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</si>
  <si>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</si>
  <si>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</si>
  <si>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</si>
  <si>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が令和元年度から5.5%増加しているが、共同住宅建設等の普通建設事業費に係る元利償還金の増加が要因の一つである。今後これらの地方債の償還が始まるため、実質公債費比率が上昇していくことも考えられる。今後は、事業の優先順位づけや補助金の活用を図り、地方債の発行抑制に努めていく。</t>
    <rPh sb="31" eb="33">
      <t>ケンセツ</t>
    </rPh>
    <rPh sb="33" eb="34">
      <t>ナド</t>
    </rPh>
    <rPh sb="63" eb="65">
      <t>コンゴ</t>
    </rPh>
    <rPh sb="105" eb="107">
      <t>コンゴ</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</si>
  <si>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</si>
  <si>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</si>
  <si>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</si>
  <si>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が令和元年度から5.5%増加しているが、共同住宅建設等の普通建設事業費に係る元利償還金の増加が要因の一つである。また、有形固定資産減価償却率については、令和元年度から低くなっているが、令和2年度に認定こども園や共同住宅等の公共施設の建設が完了したことが大きな要因である。普通建設事業費の増加に伴い、将来負担比率も上がっているため、今後は地方債の新規発行を伴う普通建設事業を抑制し、事業の優先順位づけ、見直し、検討を図り、健全な財政運営に努める。また、本村は海に囲まれており、塩害の被害を受けやすい離島であることから、施設の維持管理を徹底し老朽化対策をしながら、計画的に施設の更新を行っていく。</t>
    <rPh sb="8" eb="10">
      <t>レイワ</t>
    </rPh>
    <rPh sb="10" eb="11">
      <t>モト</t>
    </rPh>
    <rPh sb="19" eb="21">
      <t>ゾウカ</t>
    </rPh>
    <rPh sb="45" eb="47">
      <t>ガンリ</t>
    </rPh>
    <rPh sb="47" eb="50">
      <t>ショウカンキン</t>
    </rPh>
    <rPh sb="51" eb="53">
      <t>ゾウカ</t>
    </rPh>
    <rPh sb="54" eb="56">
      <t>ヨウイン</t>
    </rPh>
    <rPh sb="57" eb="58">
      <t>ヒト</t>
    </rPh>
    <rPh sb="142" eb="149">
      <t>フツウケンセツジギョウヒ</t>
    </rPh>
    <rPh sb="150" eb="152">
      <t>ゾウカ</t>
    </rPh>
    <rPh sb="153" eb="154">
      <t>トモナ</t>
    </rPh>
    <rPh sb="156" eb="162">
      <t>ショウライフタンヒリツ</t>
    </rPh>
    <rPh sb="163" eb="164">
      <t>ア</t>
    </rPh>
    <rPh sb="172" eb="174">
      <t>コンゴ</t>
    </rPh>
    <rPh sb="202" eb="204">
      <t>ジュンイ</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</si>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</sst>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990C4D7-30DF-4369-9405-93059F91C5D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6CFC-4CAA-9686-5ADA7BCA06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2468853</c:v>
                </c:pt>
                <c:pt idx="1">
                  <c:v>2439264</c:v>
                </c:pt>
                <c:pt idx="2">
                  <c:v>1922228</c:v>
                </c:pt>
                <c:pt idx="3">
                  <c:v>1916896</c:v>
                </c:pt>
                <c:pt idx="4">
                  <c:v>3533949</c:v>
                </c:pt>
              </c:numCache>
            </c:numRef>
          </c:val>
          <c:smooth val="0"/>
          <c:extLst>
            <c:ext xmlns:c16="http://schemas.microsoft.com/office/drawing/2014/chart" uri="{C3380CC4-5D6E-409C-BE32-E72D297353CC}">
              <c16:uniqueId val="{00000001-6CFC-4CAA-9686-5ADA7BCA06C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9.92</c:v>
                </c:pt>
                <c:pt idx="1">
                  <c:v>2.4300000000000002</c:v>
                </c:pt>
                <c:pt idx="2">
                  <c:v>3.44</c:v>
                </c:pt>
                <c:pt idx="3">
                  <c:v>17.82</c:v>
                </c:pt>
                <c:pt idx="4">
                  <c:v>3.67</c:v>
                </c:pt>
              </c:numCache>
            </c:numRef>
          </c:val>
          <c:extLst>
            <c:ext xmlns:c16="http://schemas.microsoft.com/office/drawing/2014/chart" uri="{C3380CC4-5D6E-409C-BE32-E72D297353CC}">
              <c16:uniqueId val="{00000000-05C6-4D52-8DE2-1414C84713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67.760000000000005</c:v>
                </c:pt>
                <c:pt idx="1">
                  <c:v>47.41</c:v>
                </c:pt>
                <c:pt idx="2">
                  <c:v>29.78</c:v>
                </c:pt>
                <c:pt idx="3">
                  <c:v>29.65</c:v>
                </c:pt>
                <c:pt idx="4">
                  <c:v>26.99</c:v>
                </c:pt>
              </c:numCache>
            </c:numRef>
          </c:val>
          <c:extLst>
            <c:ext xmlns:c16="http://schemas.microsoft.com/office/drawing/2014/chart" uri="{C3380CC4-5D6E-409C-BE32-E72D297353CC}">
              <c16:uniqueId val="{00000001-05C6-4D52-8DE2-1414C84713D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-20.41</c:v>
                </c:pt>
                <c:pt idx="1">
                  <c:v>-27</c:v>
                </c:pt>
                <c:pt idx="2">
                  <c:v>-17.04</c:v>
                </c:pt>
                <c:pt idx="3">
                  <c:v>15.62</c:v>
                </c:pt>
                <c:pt idx="4">
                  <c:v>-13.99</c:v>
                </c:pt>
              </c:numCache>
            </c:numRef>
          </c:val>
          <c:smooth val="0"/>
          <c:extLst>
            <c:ext xmlns:c16="http://schemas.microsoft.com/office/drawing/2014/chart" uri="{C3380CC4-5D6E-409C-BE32-E72D297353CC}">
              <c16:uniqueId val="{00000002-05C6-4D52-8DE2-1414C84713D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97C-4864-AE29-BFCAE73F5D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97C-4864-AE29-BFCAE73F5D8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97C-4864-AE29-BFCAE73F5D89}"/>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97C-4864-AE29-BFCAE73F5D89}"/>
            </c:ext>
          </c:extLst>
        </c:ser>
        <c:ser>
          <c:idx val="4"/>
          <c:order val="4"/>
          <c:tx>
            <c:strRef>
              <c:f>データシート!$A$31</c:f>
              <c:strCache>
                <c:ptCount val="1"/>
                <c:pt idx="0">
                  <c:v>月桃特別会計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0.46</c:v>
                </c:pt>
                <c:pt idx="2">
                  <c:v>#N/A</c:v>
                </c:pt>
                <c:pt idx="3">
                  <c:v>0.48</c:v>
                </c:pt>
                <c:pt idx="4">
                  <c:v>#N/A</c:v>
                </c:pt>
                <c:pt idx="5">
                  <c:v>0.31</c:v>
                </c:pt>
                <c:pt idx="6">
                  <c:v>#N/A</c:v>
                </c:pt>
                <c:pt idx="7">
                  <c:v>0.21</c:v>
                </c:pt>
                <c:pt idx="8">
                  <c:v>#N/A</c:v>
                </c:pt>
                <c:pt idx="9">
                  <c:v>0.28000000000000003</c:v>
                </c:pt>
              </c:numCache>
            </c:numRef>
          </c:val>
          <c:extLst>
            <c:ext xmlns:c16="http://schemas.microsoft.com/office/drawing/2014/chart" uri="{C3380CC4-5D6E-409C-BE32-E72D297353CC}">
              <c16:uniqueId val="{00000004-997C-4864-AE29-BFCAE73F5D89}"/>
            </c:ext>
          </c:extLst>
        </c:ser>
        <c:ser>
          <c:idx val="5"/>
          <c:order val="5"/>
          <c:tx>
            <c:strRef>
              <c:f>データシート!$A$32</c:f>
              <c:strCache>
                <c:ptCount val="1"/>
                <c:pt idx="0">
                  <c:v>歯科特別会計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0.09</c:v>
                </c:pt>
                <c:pt idx="2">
                  <c:v>#N/A</c:v>
                </c:pt>
                <c:pt idx="3">
                  <c:v>0.39</c:v>
                </c:pt>
                <c:pt idx="4">
                  <c:v>#N/A</c:v>
                </c:pt>
                <c:pt idx="5">
                  <c:v>0.13</c:v>
                </c:pt>
                <c:pt idx="6">
                  <c:v>#N/A</c:v>
                </c:pt>
                <c:pt idx="7">
                  <c:v>0.21</c:v>
                </c:pt>
                <c:pt idx="8">
                  <c:v>#N/A</c:v>
                </c:pt>
                <c:pt idx="9">
                  <c:v>0.35</c:v>
                </c:pt>
              </c:numCache>
            </c:numRef>
          </c:val>
          <c:extLst>
            <c:ext xmlns:c16="http://schemas.microsoft.com/office/drawing/2014/chart" uri="{C3380CC4-5D6E-409C-BE32-E72D297353CC}">
              <c16:uniqueId val="{00000005-997C-4864-AE29-BFCAE73F5D89}"/>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2.17</c:v>
                </c:pt>
                <c:pt idx="2">
                  <c:v>#N/A</c:v>
                </c:pt>
                <c:pt idx="3">
                  <c:v>2.06</c:v>
                </c:pt>
                <c:pt idx="4">
                  <c:v>#N/A</c:v>
                </c:pt>
                <c:pt idx="5">
                  <c:v>0.93</c:v>
                </c:pt>
                <c:pt idx="6">
                  <c:v>#N/A</c:v>
                </c:pt>
                <c:pt idx="7">
                  <c:v>1.08</c:v>
                </c:pt>
                <c:pt idx="8">
                  <c:v>#N/A</c:v>
                </c:pt>
                <c:pt idx="9">
                  <c:v>0.98</c:v>
                </c:pt>
              </c:numCache>
            </c:numRef>
          </c:val>
          <c:extLst>
            <c:ext xmlns:c16="http://schemas.microsoft.com/office/drawing/2014/chart" uri="{C3380CC4-5D6E-409C-BE32-E72D297353CC}">
              <c16:uniqueId val="{00000006-997C-4864-AE29-BFCAE73F5D89}"/>
            </c:ext>
          </c:extLst>
        </c:ser>
        <c:ser>
          <c:idx val="7"/>
          <c:order val="7"/>
          <c:tx>
            <c:strRef>
              <c:f>データシート!$A$34</c:f>
              <c:strCache>
                <c:ptCount val="1"/>
                <c:pt idx="0">
                  <c:v>港湾特別会計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1.23</c:v>
                </c:pt>
                <c:pt idx="2">
                  <c:v>#N/A</c:v>
                </c:pt>
                <c:pt idx="3">
                  <c:v>1.08</c:v>
                </c:pt>
                <c:pt idx="4">
                  <c:v>#N/A</c:v>
                </c:pt>
                <c:pt idx="5">
                  <c:v>0.42</c:v>
                </c:pt>
                <c:pt idx="6">
                  <c:v>#N/A</c:v>
                </c:pt>
                <c:pt idx="7">
                  <c:v>4.66</c:v>
                </c:pt>
                <c:pt idx="8">
                  <c:v>#N/A</c:v>
                </c:pt>
                <c:pt idx="9">
                  <c:v>1.1000000000000001</c:v>
                </c:pt>
              </c:numCache>
            </c:numRef>
          </c:val>
          <c:extLst>
            <c:ext xmlns:c16="http://schemas.microsoft.com/office/drawing/2014/chart" uri="{C3380CC4-5D6E-409C-BE32-E72D297353CC}">
              <c16:uniqueId val="{00000007-997C-4864-AE29-BFCAE73F5D89}"/>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0.93</c:v>
                </c:pt>
                <c:pt idx="2">
                  <c:v>#N/A</c:v>
                </c:pt>
                <c:pt idx="3">
                  <c:v>0.59</c:v>
                </c:pt>
                <c:pt idx="4">
                  <c:v>#N/A</c:v>
                </c:pt>
                <c:pt idx="5">
                  <c:v>1.34</c:v>
                </c:pt>
                <c:pt idx="6">
                  <c:v>#N/A</c:v>
                </c:pt>
                <c:pt idx="7">
                  <c:v>2.4</c:v>
                </c:pt>
                <c:pt idx="8">
                  <c:v>#N/A</c:v>
                </c:pt>
                <c:pt idx="9">
                  <c:v>1.33</c:v>
                </c:pt>
              </c:numCache>
            </c:numRef>
          </c:val>
          <c:extLst>
            <c:ext xmlns:c16="http://schemas.microsoft.com/office/drawing/2014/chart" uri="{C3380CC4-5D6E-409C-BE32-E72D297353CC}">
              <c16:uniqueId val="{00000008-997C-4864-AE29-BFCAE73F5D8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8.1300000000000008</c:v>
                </c:pt>
                <c:pt idx="2">
                  <c:v>#N/A</c:v>
                </c:pt>
                <c:pt idx="3">
                  <c:v>0.45</c:v>
                </c:pt>
                <c:pt idx="4">
                  <c:v>#N/A</c:v>
                </c:pt>
                <c:pt idx="5">
                  <c:v>2.56</c:v>
                </c:pt>
                <c:pt idx="6">
                  <c:v>#N/A</c:v>
                </c:pt>
                <c:pt idx="7">
                  <c:v>12.73</c:v>
                </c:pt>
                <c:pt idx="8">
                  <c:v>#N/A</c:v>
                </c:pt>
                <c:pt idx="9">
                  <c:v>1.91</c:v>
                </c:pt>
              </c:numCache>
            </c:numRef>
          </c:val>
          <c:extLst>
            <c:ext xmlns:c16="http://schemas.microsoft.com/office/drawing/2014/chart" uri="{C3380CC4-5D6E-409C-BE32-E72D297353CC}">
              <c16:uniqueId val="{00000009-997C-4864-AE29-BFCAE73F5D8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190</c:v>
                </c:pt>
                <c:pt idx="5">
                  <c:v>206</c:v>
                </c:pt>
                <c:pt idx="8">
                  <c:v>209</c:v>
                </c:pt>
                <c:pt idx="11">
                  <c:v>243</c:v>
                </c:pt>
                <c:pt idx="14">
                  <c:v>262</c:v>
                </c:pt>
              </c:numCache>
            </c:numRef>
          </c:val>
          <c:extLst>
            <c:ext xmlns:c16="http://schemas.microsoft.com/office/drawing/2014/chart" uri="{C3380CC4-5D6E-409C-BE32-E72D297353CC}">
              <c16:uniqueId val="{00000000-2910-4C50-9A88-8A684756856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910-4C50-9A88-8A684756856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910-4C50-9A88-8A684756856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910-4C50-9A88-8A684756856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5</c:v>
                </c:pt>
                <c:pt idx="6">
                  <c:v>4</c:v>
                </c:pt>
                <c:pt idx="9">
                  <c:v>4</c:v>
                </c:pt>
                <c:pt idx="12">
                  <c:v>4</c:v>
                </c:pt>
              </c:numCache>
            </c:numRef>
          </c:val>
          <c:extLst>
            <c:ext xmlns:c16="http://schemas.microsoft.com/office/drawing/2014/chart" uri="{C3380CC4-5D6E-409C-BE32-E72D297353CC}">
              <c16:uniqueId val="{00000004-2910-4C50-9A88-8A684756856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10-4C50-9A88-8A684756856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10-4C50-9A88-8A684756856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248</c:v>
                </c:pt>
                <c:pt idx="3">
                  <c:v>252</c:v>
                </c:pt>
                <c:pt idx="6">
                  <c:v>254</c:v>
                </c:pt>
                <c:pt idx="9">
                  <c:v>282</c:v>
                </c:pt>
                <c:pt idx="12">
                  <c:v>307</c:v>
                </c:pt>
              </c:numCache>
            </c:numRef>
          </c:val>
          <c:extLst>
            <c:ext xmlns:c16="http://schemas.microsoft.com/office/drawing/2014/chart" uri="{C3380CC4-5D6E-409C-BE32-E72D297353CC}">
              <c16:uniqueId val="{00000007-2910-4C50-9A88-8A684756856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58</c:v>
                </c:pt>
                <c:pt idx="2">
                  <c:v>#N/A</c:v>
                </c:pt>
                <c:pt idx="3">
                  <c:v>#N/A</c:v>
                </c:pt>
                <c:pt idx="4">
                  <c:v>51</c:v>
                </c:pt>
                <c:pt idx="5">
                  <c:v>#N/A</c:v>
                </c:pt>
                <c:pt idx="6">
                  <c:v>#N/A</c:v>
                </c:pt>
                <c:pt idx="7">
                  <c:v>49</c:v>
                </c:pt>
                <c:pt idx="8">
                  <c:v>#N/A</c:v>
                </c:pt>
                <c:pt idx="9">
                  <c:v>#N/A</c:v>
                </c:pt>
                <c:pt idx="10">
                  <c:v>43</c:v>
                </c:pt>
                <c:pt idx="11">
                  <c:v>#N/A</c:v>
                </c:pt>
                <c:pt idx="12">
                  <c:v>#N/A</c:v>
                </c:pt>
                <c:pt idx="13">
                  <c:v>49</c:v>
                </c:pt>
                <c:pt idx="14">
                  <c:v>#N/A</c:v>
                </c:pt>
              </c:numCache>
            </c:numRef>
          </c:val>
          <c:smooth val="0"/>
          <c:extLst>
            <c:ext xmlns:c16="http://schemas.microsoft.com/office/drawing/2014/chart" uri="{C3380CC4-5D6E-409C-BE32-E72D297353CC}">
              <c16:uniqueId val="{00000008-2910-4C50-9A88-8A684756856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1703</c:v>
                </c:pt>
                <c:pt idx="5">
                  <c:v>1858</c:v>
                </c:pt>
                <c:pt idx="8">
                  <c:v>2013</c:v>
                </c:pt>
                <c:pt idx="11">
                  <c:v>1956</c:v>
                </c:pt>
                <c:pt idx="14">
                  <c:v>2122</c:v>
                </c:pt>
              </c:numCache>
            </c:numRef>
          </c:val>
          <c:extLst>
            <c:ext xmlns:c16="http://schemas.microsoft.com/office/drawing/2014/chart" uri="{C3380CC4-5D6E-409C-BE32-E72D297353CC}">
              <c16:uniqueId val="{00000000-FE71-48CC-9F6D-CF8D069A9D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116</c:v>
                </c:pt>
                <c:pt idx="5">
                  <c:v>0</c:v>
                </c:pt>
                <c:pt idx="8">
                  <c:v>177</c:v>
                </c:pt>
                <c:pt idx="11">
                  <c:v>185</c:v>
                </c:pt>
                <c:pt idx="14">
                  <c:v>224</c:v>
                </c:pt>
              </c:numCache>
            </c:numRef>
          </c:val>
          <c:extLst>
            <c:ext xmlns:c16="http://schemas.microsoft.com/office/drawing/2014/chart" uri="{C3380CC4-5D6E-409C-BE32-E72D297353CC}">
              <c16:uniqueId val="{00000001-FE71-48CC-9F6D-CF8D069A9D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894</c:v>
                </c:pt>
                <c:pt idx="5">
                  <c:v>775</c:v>
                </c:pt>
                <c:pt idx="8">
                  <c:v>575</c:v>
                </c:pt>
                <c:pt idx="11">
                  <c:v>586</c:v>
                </c:pt>
                <c:pt idx="14">
                  <c:v>634</c:v>
                </c:pt>
              </c:numCache>
            </c:numRef>
          </c:val>
          <c:extLst>
            <c:ext xmlns:c16="http://schemas.microsoft.com/office/drawing/2014/chart" uri="{C3380CC4-5D6E-409C-BE32-E72D297353CC}">
              <c16:uniqueId val="{00000002-FE71-48CC-9F6D-CF8D069A9D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E71-48CC-9F6D-CF8D069A9D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E71-48CC-9F6D-CF8D069A9D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E71-48CC-9F6D-CF8D069A9D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67</c:v>
                </c:pt>
                <c:pt idx="3">
                  <c:v>150</c:v>
                </c:pt>
                <c:pt idx="6">
                  <c:v>154</c:v>
                </c:pt>
                <c:pt idx="9">
                  <c:v>140</c:v>
                </c:pt>
                <c:pt idx="12">
                  <c:v>147</c:v>
                </c:pt>
              </c:numCache>
            </c:numRef>
          </c:val>
          <c:extLst>
            <c:ext xmlns:c16="http://schemas.microsoft.com/office/drawing/2014/chart" uri="{C3380CC4-5D6E-409C-BE32-E72D297353CC}">
              <c16:uniqueId val="{00000006-FE71-48CC-9F6D-CF8D069A9D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E71-48CC-9F6D-CF8D069A9D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35</c:v>
                </c:pt>
                <c:pt idx="3">
                  <c:v>34</c:v>
                </c:pt>
                <c:pt idx="6">
                  <c:v>26</c:v>
                </c:pt>
                <c:pt idx="9">
                  <c:v>35</c:v>
                </c:pt>
                <c:pt idx="12">
                  <c:v>32</c:v>
                </c:pt>
              </c:numCache>
            </c:numRef>
          </c:val>
          <c:extLst>
            <c:ext xmlns:c16="http://schemas.microsoft.com/office/drawing/2014/chart" uri="{C3380CC4-5D6E-409C-BE32-E72D297353CC}">
              <c16:uniqueId val="{00000008-FE71-48CC-9F6D-CF8D069A9D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E71-48CC-9F6D-CF8D069A9D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2545</c:v>
                </c:pt>
                <c:pt idx="3">
                  <c:v>2628</c:v>
                </c:pt>
                <c:pt idx="6">
                  <c:v>2672</c:v>
                </c:pt>
                <c:pt idx="9">
                  <c:v>2605</c:v>
                </c:pt>
                <c:pt idx="12">
                  <c:v>2889</c:v>
                </c:pt>
              </c:numCache>
            </c:numRef>
          </c:val>
          <c:extLst>
            <c:ext xmlns:c16="http://schemas.microsoft.com/office/drawing/2014/chart" uri="{C3380CC4-5D6E-409C-BE32-E72D297353CC}">
              <c16:uniqueId val="{0000000A-FE71-48CC-9F6D-CF8D069A9D3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178</c:v>
                </c:pt>
                <c:pt idx="5">
                  <c:v>#N/A</c:v>
                </c:pt>
                <c:pt idx="6">
                  <c:v>#N/A</c:v>
                </c:pt>
                <c:pt idx="7">
                  <c:v>87</c:v>
                </c:pt>
                <c:pt idx="8">
                  <c:v>#N/A</c:v>
                </c:pt>
                <c:pt idx="9">
                  <c:v>#N/A</c:v>
                </c:pt>
                <c:pt idx="10">
                  <c:v>54</c:v>
                </c:pt>
                <c:pt idx="11">
                  <c:v>#N/A</c:v>
                </c:pt>
                <c:pt idx="12">
                  <c:v>#N/A</c:v>
                </c:pt>
                <c:pt idx="13">
                  <c:v>89</c:v>
                </c:pt>
                <c:pt idx="14">
                  <c:v>#N/A</c:v>
                </c:pt>
              </c:numCache>
            </c:numRef>
          </c:val>
          <c:smooth val="0"/>
          <c:extLst>
            <c:ext xmlns:c16="http://schemas.microsoft.com/office/drawing/2014/chart" uri="{C3380CC4-5D6E-409C-BE32-E72D297353CC}">
              <c16:uniqueId val="{0000000B-FE71-48CC-9F6D-CF8D069A9D3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223</c:v>
                </c:pt>
                <c:pt idx="1">
                  <c:v>231</c:v>
                </c:pt>
                <c:pt idx="2">
                  <c:v>224</c:v>
                </c:pt>
              </c:numCache>
            </c:numRef>
          </c:val>
          <c:extLst>
            <c:ext xmlns:c16="http://schemas.microsoft.com/office/drawing/2014/chart" uri="{C3380CC4-5D6E-409C-BE32-E72D297353CC}">
              <c16:uniqueId val="{00000000-0000-4ECD-80EE-8081A5160E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0000-4ECD-80EE-8081A5160E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349</c:v>
                </c:pt>
                <c:pt idx="1">
                  <c:v>352</c:v>
                </c:pt>
                <c:pt idx="2">
                  <c:v>407</c:v>
                </c:pt>
              </c:numCache>
            </c:numRef>
          </c:val>
          <c:extLst>
            <c:ext xmlns:c16="http://schemas.microsoft.com/office/drawing/2014/chart" uri="{C3380CC4-5D6E-409C-BE32-E72D297353CC}">
              <c16:uniqueId val="{00000002-0000-4ECD-80EE-8081A5160E3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{B63E1FCD-049F-44B9-B585-880D0B1A3EF1}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5AD-419B-B0E6-621AA97FC3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{D0248AA6-5E63-40FD-8549-648D91219D75}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AD-419B-B0E6-621AA97FC3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{EBB47AE8-F303-4512-A659-09B1A1229BE9}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AD-419B-B0E6-621AA97FC3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{876FD516-B5DD-4444-A4A7-A3103F9AE7C5}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AD-419B-B0E6-621AA97FC3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{562E4D23-C1A4-4B7C-AD73-BD5EAFBF36ED}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AD-419B-B0E6-621AA97FC383}"/>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{09656B1A-1A14-4A99-8B37-8878256E3B1F}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5AD-419B-B0E6-621AA97FC383}"/>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{7D2FD9DD-798D-4312-9209-E8207C2C34C2}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5AD-419B-B0E6-621AA97FC383}"/>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{55225281-E606-4A40-97DC-DEF516AA4FB2}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5AD-419B-B0E6-621AA97FC383}"/>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{F16C3211-0F71-4F7A-B804-F7750F3128C3}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5AD-419B-B0E6-621AA97FC3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35.4</c:v>
                </c:pt>
                <c:pt idx="8">
                  <c:v>36.9</c:v>
                </c:pt>
                <c:pt idx="16">
                  <c:v>38.5</c:v>
                </c:pt>
                <c:pt idx="24">
                  <c:v>41.6</c:v>
                </c:pt>
                <c:pt idx="32">
                  <c:v>40.5</c:v>
                </c:pt>
              </c:numCache>
            </c:numRef>
          </c:xVal>
          <c:yVal>
            <c:numRef>
              <c:f>公会計指標分析・財政指標組合せ分析表!$BP$51:$DC$51</c:f>
              <c:numCache>
                <c:formatCode>#,##0.0;"▲ "#,##0.0</c:formatCode>
                <c:ptCount val="40"/>
                <c:pt idx="8">
                  <c:v>31.8</c:v>
                </c:pt>
                <c:pt idx="16">
                  <c:v>15.9</c:v>
                </c:pt>
                <c:pt idx="24">
                  <c:v>9.6</c:v>
                </c:pt>
                <c:pt idx="32">
                  <c:v>15.1</c:v>
                </c:pt>
              </c:numCache>
            </c:numRef>
          </c:yVal>
          <c:smooth val="0"/>
          <c:extLst>
            <c:ext xmlns:c16="http://schemas.microsoft.com/office/drawing/2014/chart" uri="{C3380CC4-5D6E-409C-BE32-E72D297353CC}">
              <c16:uniqueId val="{00000009-75AD-419B-B0E6-621AA97FC38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8142667388518079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{8EB08FAF-BE64-4829-86CF-9CD1D64EA946}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5AD-419B-B0E6-621AA97FC38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{7658D43A-31C0-4B12-B76C-AEDD67148A14}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AD-419B-B0E6-621AA97FC3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{D5F0F256-1391-484B-B57D-555AF46E8E65}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AD-419B-B0E6-621AA97FC3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{145A8A08-6333-426F-A2EB-1A048F20646E}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AD-419B-B0E6-621AA97FC3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{D46D51CA-6636-4852-B745-A8F0E52D1200}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AD-419B-B0E6-621AA97FC383}"/>
                </c:ext>
              </c:extLst>
            </c:dLbl>
            <c:dLbl>
              <c:idx val="8"/>
              <c:layout>
                <c:manualLayout>
                  <c:x val="-3.6147733550626532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{83D21DBE-CA3F-45E3-8869-1467FEFB6704}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5AD-419B-B0E6-621AA97FC383}"/>
                </c:ext>
              </c:extLst>
            </c:dLbl>
            <c:dLbl>
              <c:idx val="16"/>
              <c:layout>
                <c:manualLayout>
                  <c:x val="-2.4861354729490717E-2"/>
                  <c:y val="-4.5114315056352043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{6B948413-FEE2-4109-BCC0-01A2833D918D}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5AD-419B-B0E6-621AA97FC383}"/>
                </c:ext>
              </c:extLst>
            </c:dLbl>
            <c:dLbl>
              <c:idx val="24"/>
              <c:layout>
                <c:manualLayout>
                  <c:x val="-4.1675197152511688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{7B39694D-A6DF-490F-A435-54C64442C927}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5AD-419B-B0E6-621AA97FC383}"/>
                </c:ext>
              </c:extLst>
            </c:dLbl>
            <c:dLbl>
              <c:idx val="32"/>
              <c:layout>
                <c:manualLayout>
                  <c:x val="-2.9640149888038283E-2"/>
                  <c:y val="-8.4363769155378313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{39D2020D-7D6D-4CFF-8D37-271259C46CD6}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5AD-419B-B0E6-621AA97FC3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58.4</c:v>
                </c:pt>
                <c:pt idx="16">
                  <c:v>61.8</c:v>
                </c:pt>
                <c:pt idx="24">
                  <c:v>63.1</c:v>
                </c:pt>
                <c:pt idx="32">
                  <c:v>62.4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5AD-419B-B0E6-621AA97FC383}"/>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{6B2BE2E7-2245-4CD3-BE48-F27D3F04458F}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266-459A-BA0E-CFA2B0C623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{CAAC2F9F-5C45-48B4-826A-EC48E3EFDD55}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66-459A-BA0E-CFA2B0C623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{A52630C4-5A5D-4D95-A84B-EF6F9DA20A22}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66-459A-BA0E-CFA2B0C623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{665F53B6-AE7A-4926-81FF-F86180AAD0CA}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66-459A-BA0E-CFA2B0C623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{AC83667A-BC1C-4BD0-BFBE-6A118D146747}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66-459A-BA0E-CFA2B0C623E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{CB2E7C26-043D-4E49-91A3-99BF4591718A}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266-459A-BA0E-CFA2B0C623EA}"/>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{B16EF98C-554F-4389-87CA-98561D0134F7}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266-459A-BA0E-CFA2B0C623EA}"/>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{CFC3413F-7254-4EC2-9B61-15440834D84C}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266-459A-BA0E-CFA2B0C623E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{DAABE68D-5E50-4732-BEC8-57FAF7650BB3}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266-459A-BA0E-CFA2B0C623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9.3000000000000007</c:v>
                </c:pt>
                <c:pt idx="16">
                  <c:v>9.3000000000000007</c:v>
                </c:pt>
                <c:pt idx="24">
                  <c:v>8.6</c:v>
                </c:pt>
                <c:pt idx="32">
                  <c:v>8.5</c:v>
                </c:pt>
              </c:numCache>
            </c:numRef>
          </c:xVal>
          <c:yVal>
            <c:numRef>
              <c:f>公会計指標分析・財政指標組合せ分析表!$BP$73:$DC$73</c:f>
              <c:numCache>
                <c:formatCode>#,##0.0;"▲ "#,##0.0</c:formatCode>
                <c:ptCount val="40"/>
                <c:pt idx="8">
                  <c:v>31.8</c:v>
                </c:pt>
                <c:pt idx="16">
                  <c:v>15.9</c:v>
                </c:pt>
                <c:pt idx="24">
                  <c:v>9.6</c:v>
                </c:pt>
                <c:pt idx="32">
                  <c:v>15.1</c:v>
                </c:pt>
              </c:numCache>
            </c:numRef>
          </c:yVal>
          <c:smooth val="0"/>
          <c:extLst>
            <c:ext xmlns:c16="http://schemas.microsoft.com/office/drawing/2014/chart" uri="{C3380CC4-5D6E-409C-BE32-E72D297353CC}">
              <c16:uniqueId val="{00000009-2266-459A-BA0E-CFA2B0C623E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7638259977577443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{A1FCB719-98A0-4781-BC90-407CFD6069A7}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266-459A-BA0E-CFA2B0C623E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{B2FBCF52-506D-41A2-9513-AE348229E131}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66-459A-BA0E-CFA2B0C623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{09CA72B8-464D-4E0D-B997-82A7B2B15839}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66-459A-BA0E-CFA2B0C623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{9D5EE1B6-E17B-439B-BDFA-5DA263512818}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66-459A-BA0E-CFA2B0C623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{210871DB-2223-4CBA-BAD8-EF227FA94DDE}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66-459A-BA0E-CFA2B0C623EA}"/>
                </c:ext>
              </c:extLst>
            </c:dLbl>
            <c:dLbl>
              <c:idx val="8"/>
              <c:layout>
                <c:manualLayout>
                  <c:x val="-3.1697991619110633E-2"/>
                  <c:y val="-4.349592131553587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{7B159952-A1A7-4FE5-8718-97A51E4A75AC}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266-459A-BA0E-CFA2B0C623E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{2A36A6AA-DF5C-4ADF-B1DA-25516D9CF041}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266-459A-BA0E-CFA2B0C623EA}"/>
                </c:ext>
              </c:extLst>
            </c:dLbl>
            <c:dLbl>
              <c:idx val="24"/>
              <c:layout>
                <c:manualLayout>
                  <c:x val="-3.8964717213905792E-2"/>
                  <c:y val="-5.295628420166489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{04CE774F-FF70-414F-9ED8-EF850486EE96}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266-459A-BA0E-CFA2B0C623EA}"/>
                </c:ext>
              </c:extLst>
            </c:dLbl>
            <c:dLbl>
              <c:idx val="32"/>
              <c:layout>
                <c:manualLayout>
                  <c:x val="-1.8235628084250128E-2"/>
                  <c:y val="-9.0797735746181107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{72FE9277-66CF-4425-9B31-30E7B2BB5C48}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266-459A-BA0E-CFA2B0C623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5.6</c:v>
                </c:pt>
                <c:pt idx="16">
                  <c:v>5.3</c:v>
                </c:pt>
                <c:pt idx="24">
                  <c:v>5.8</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266-459A-BA0E-CFA2B0C623EA}"/>
            </c:ext>
          </c:extLst>
        </c:ser>
        <c:dLbls>
          <c:showLegendKey val="0"/>
          <c:showVal val="1"/>
          <c:showCatName val="0"/>
          <c:showSerName val="0"/>
          <c:showPercent val="0"/>
          <c:showBubbleSize val="0"/>
        </c:dLbls>
        <c:axId val="84219776"/>
        <c:axId val="84234240"/>
      </c:scatterChart>
      <c:valAx>
        <c:axId val="84219776"/>
        <c:scaling>
          <c:orientation val="maxMin"/>
          <c:max val="10"/>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元利償還金は普通建設事業費に係る償還金の増加により年々増加している。一方で算入公債費も増加している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、対前年比で実質公債費比率の分子は</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a:t>
          </a:r>
          <a:r>
            <a:rPr kumimoji="1" lang="ja-JP" altLang="en-US" sz="1100">
              <a:solidFill>
                <a:schemeClr val="dk1"/>
              </a:solidFill>
              <a:effectLst/>
              <a:latin typeface="+mn-lt"/>
              <a:ea typeface="+mn-ea"/>
              <a:cs typeface="+mn-cs"/>
            </a:rPr>
            <a:t>の増加</a:t>
          </a:r>
          <a:r>
            <a:rPr kumimoji="1" lang="ja-JP" altLang="ja-JP" sz="1100">
              <a:solidFill>
                <a:schemeClr val="dk1"/>
              </a:solidFill>
              <a:effectLst/>
              <a:latin typeface="+mn-lt"/>
              <a:ea typeface="+mn-ea"/>
              <a:cs typeface="+mn-cs"/>
            </a:rPr>
            <a:t>となった。今後も事業収益の確保や、事業優先化・見直し・検討を図り、地方債の新規発行を伴う普通建設事業を抑制し、健全な財政運営に努める。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利用実績なし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前年度から地方債残高が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し、充当可能基金も増加した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将来負担額（</a:t>
          </a: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）の伸びがより大きかったため、最終的な</a:t>
          </a:r>
          <a:r>
            <a:rPr kumimoji="1" lang="ja-JP" altLang="ja-JP" sz="1100">
              <a:solidFill>
                <a:schemeClr val="dk1"/>
              </a:solidFill>
              <a:effectLst/>
              <a:latin typeface="+mn-lt"/>
              <a:ea typeface="+mn-ea"/>
              <a:cs typeface="+mn-cs"/>
            </a:rPr>
            <a:t>将来負担比率の分子は対前年比で</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となった。今後も将来負担の軽減のため、計画的な基金積立て、新規地方債借入の縮減に努める。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沖縄県北大東村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港湾業務事業特別会計基金、</a:t>
          </a:r>
          <a:r>
            <a:rPr kumimoji="1" lang="ja-JP" altLang="ja-JP" sz="1100">
              <a:solidFill>
                <a:schemeClr val="dk1"/>
              </a:solidFill>
              <a:effectLst/>
              <a:latin typeface="+mn-lt"/>
              <a:ea typeface="+mn-ea"/>
              <a:cs typeface="+mn-cs"/>
            </a:rPr>
            <a:t>北大東ふるさと応援基金、船舶整備基金への積立てにより</a:t>
          </a:r>
          <a:r>
            <a:rPr kumimoji="1" lang="ja-JP" altLang="en-US" sz="1100">
              <a:solidFill>
                <a:schemeClr val="dk1"/>
              </a:solidFill>
              <a:effectLst/>
              <a:latin typeface="+mn-lt"/>
              <a:ea typeface="+mn-ea"/>
              <a:cs typeface="+mn-cs"/>
            </a:rPr>
            <a:t>、基金全体が</a:t>
          </a:r>
          <a:r>
            <a:rPr kumimoji="1" lang="ja-JP" altLang="ja-JP" sz="1100">
              <a:solidFill>
                <a:schemeClr val="dk1"/>
              </a:solidFill>
              <a:effectLst/>
              <a:latin typeface="+mn-lt"/>
              <a:ea typeface="+mn-ea"/>
              <a:cs typeface="+mn-cs"/>
            </a:rPr>
            <a:t>増加している。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積極的な積み立て、取崩しの抑制に努め基金残高の増加を図る。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港湾業務事業特別会計基金：クレーン等の故障や地方債の繰上償還、その他財源の不足が生じた際の財源に充てる</a:t>
          </a:r>
          <a:endParaRPr lang="ja-JP" altLang="ja-JP" sz="1400">
            <a:effectLst/>
          </a:endParaRPr>
        </a:p>
        <a:p>
          <a:r>
            <a:rPr kumimoji="1" lang="ja-JP" altLang="ja-JP" sz="1100">
              <a:solidFill>
                <a:schemeClr val="dk1"/>
              </a:solidFill>
              <a:effectLst/>
              <a:latin typeface="+mn-lt"/>
              <a:ea typeface="+mn-ea"/>
              <a:cs typeface="+mn-cs"/>
            </a:rPr>
            <a:t>船舶整備基金：船舶だいとうの老朽化対策や、船舶の新規整備等に備える</a:t>
          </a:r>
          <a:endParaRPr lang="ja-JP" altLang="ja-JP" sz="1400">
            <a:effectLst/>
          </a:endParaRPr>
        </a:p>
        <a:p>
          <a:r>
            <a:rPr kumimoji="1" lang="ja-JP" altLang="ja-JP" sz="1100">
              <a:solidFill>
                <a:schemeClr val="dk1"/>
              </a:solidFill>
              <a:effectLst/>
              <a:latin typeface="+mn-lt"/>
              <a:ea typeface="+mn-ea"/>
              <a:cs typeface="+mn-cs"/>
            </a:rPr>
            <a:t>国民健康保険基金：高額療養費の給付等に充てる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北大東ふるさと応援基金：主に「教育・文化の推進」、「保険・医療・介護・福祉の向上」、「産業振興」、「生活環境向上」にかかる事業に充てる</a:t>
          </a:r>
          <a:endParaRPr lang="ja-JP" altLang="ja-JP" sz="1400">
            <a:effectLst/>
          </a:endParaRPr>
        </a:p>
        <a:p>
          <a:r>
            <a:rPr kumimoji="1" lang="ja-JP" altLang="ja-JP" sz="1100">
              <a:solidFill>
                <a:schemeClr val="dk1"/>
              </a:solidFill>
              <a:effectLst/>
              <a:latin typeface="+mn-lt"/>
              <a:ea typeface="+mn-ea"/>
              <a:cs typeface="+mn-cs"/>
            </a:rPr>
            <a:t>村営住宅整備基金：村営住宅整備促進を図る資金に充てる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港湾業務事業特別会計基金：</a:t>
          </a:r>
          <a:r>
            <a:rPr kumimoji="1" lang="ja-JP" altLang="en-US" sz="1100">
              <a:solidFill>
                <a:schemeClr val="dk1"/>
              </a:solidFill>
              <a:effectLst/>
              <a:latin typeface="+mn-lt"/>
              <a:ea typeface="+mn-ea"/>
              <a:cs typeface="+mn-cs"/>
            </a:rPr>
            <a:t>クレーン等購入のため積立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船舶整備基金：</a:t>
          </a:r>
          <a:r>
            <a:rPr kumimoji="1" lang="ja-JP" altLang="en-US" sz="1100">
              <a:solidFill>
                <a:schemeClr val="dk1"/>
              </a:solidFill>
              <a:effectLst/>
              <a:latin typeface="+mn-lt"/>
              <a:ea typeface="+mn-ea"/>
              <a:cs typeface="+mn-cs"/>
            </a:rPr>
            <a:t>定期積立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クレーン</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購入のため積立</a:t>
          </a:r>
          <a:r>
            <a:rPr kumimoji="1" lang="ja-JP" altLang="en-US" sz="1100">
              <a:solidFill>
                <a:schemeClr val="dk1"/>
              </a:solidFill>
              <a:effectLst/>
              <a:latin typeface="+mn-lt"/>
              <a:ea typeface="+mn-ea"/>
              <a:cs typeface="+mn-cs"/>
            </a:rPr>
            <a:t>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ほとんど</a:t>
          </a:r>
          <a:r>
            <a:rPr kumimoji="1" lang="ja-JP" altLang="ja-JP" sz="1100">
              <a:solidFill>
                <a:schemeClr val="dk1"/>
              </a:solidFill>
              <a:effectLst/>
              <a:latin typeface="+mn-lt"/>
              <a:ea typeface="+mn-ea"/>
              <a:cs typeface="+mn-cs"/>
            </a:rPr>
            <a:t>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積極的な積み立て、取崩しの抑制に努め基金残高の増加を図る。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本村では普通建設事業費にかかる元利償還金増加に伴い、公債費が毎年増加している。今後も公債費の負担が大きくなることが予想されるため、当該基金への積立金財源確保に努めていく。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E4AC7EC-6DC9-4BAA-9462-2796FE1445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AA5A1DE-D294-40FD-AC28-B47DA876EC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E4964D44-5642-446D-8622-F715D908F51F}"/>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39AC9BE5-060C-4C04-8B5D-21EAB976334B}"/>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6AF7CE62-1757-40E0-992C-C6A80F4727C9}"/>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1E857A58-7C86-44AE-B9AA-4618393AAE9D}"/>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AF5025B3-E90C-4D0C-8186-48757E9342AE}"/>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09FF7D90-E698-410B-B194-C1E1E22C8704}"/>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A397831D-53C4-44D2-97E6-ABEE93539803}"/>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1794BC98-B2E9-4A3F-BF46-EC90E24F59E6}"/>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7C2B5E97-B520-41FC-842C-E71F9259FF13}"/>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6D89D420-9215-4149-AA3D-764100158AC1}"/>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3447AE06-2B08-4524-A7B0-2EC11B88355A}"/>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409F54AD-FCE4-4DBE-BD12-84A0EF4DA2DB}"/>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
561
13.07
3,609,851
3,567,379
30,423
829,366
2,888,999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1BC5EB39-A7A2-4BCA-B59A-E6A8C5879D9B}"/>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7FA31DF5-3642-45CD-BA95-DEADAE37BDEF}"/>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BE4E84A9-0B38-4C0F-A9BE-CBF4F5F13E28}"/>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B27FABAD-079A-4E1E-BBB9-98BB3F2F58E6}"/>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C5411602-2BD1-4E11-A1B8-3B8CC4AD576C}"/>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2C7AD38D-AD50-404F-88CB-012926A38955}"/>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3FDC5877-CEFA-4AC1-A3C7-0BD97F775FF5}"/>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8160586B-5169-484C-965C-BA4B8380380A}"/>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EC2DC4C8-22C4-415A-8653-8FD2F29752BA}"/>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4B63477E-8B6A-4BE9-9482-EE3CE3DF4191}"/>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A9F39859-37F4-4F16-9716-FFBEB1E1A367}"/>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4E1709F8-AD8B-43A4-B706-D1F28ED224CB}"/>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A9A2A009-911E-463A-A9DC-5310A90C922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855F233A-2204-48C9-AB04-707209C00B9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257E5A5B-9221-4C0D-9471-60751B8A8AAF}"/>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6499F274-2E98-4E23-9F8F-427B482C6229}"/>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5B897EBE-A92F-49A5-A70A-5E01EEDE9FD7}"/>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8C49E90E-F400-455E-B07F-9C4727B16639}"/>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3D618FE4-5F10-4CE4-8BFD-36A93ED28213}"/>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D779FE74-61BD-4096-AA47-116FEDD8480D}"/>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572E7E24-BBB3-4E14-951A-676BC499CA13}"/>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DF33885D-C37B-4F7E-A675-050AEE8DA6FC}"/>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6F81D289-40ED-4F0F-B4DA-B4134C0798D6}"/>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C747019B-336E-4624-B6AE-DE05AB9BAFE4}"/>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21DD5811-8060-4749-8103-06FFE3AE552E}"/>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A6263228-FB28-4CEA-AC4B-A55E78FBCB08}"/>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9255B887-5313-4383-9297-AB2A45575315}"/>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BF2D482D-DBA6-4B84-8C45-1D8815A21DFF}"/>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B048E680-8418-4628-8FF7-53E28121B0B1}"/>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A864F7AD-08FC-4E3D-991D-44DCEFA79335}"/>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7C303A60-496E-4631-BE1E-548C7942877D}"/>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5A1EF2A6-07C8-4DAB-8421-F371AD83882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5AA4A15B-597D-4675-A5F0-6A2E86E8E206}"/>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AD60AE58-F03E-4592-BFE6-92580957968D}"/>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9F8CDAA0-F94C-4F09-BD9A-AF1D87CC4C12}"/>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本村の有形固定資産は整備後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年未満の資産が多いため、有形固定資産減価償却率は類似団体、全国、沖縄県平均を下回っている。さらに、令和元年度から有形固定資産減価償却が低くなっているが、令和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年度に認定こども園や共同住宅等の公共施設の建設が完了したことが大きな要因である。今後は、公共施設個別施設計画などの計画に沿った施設への対策実施、維持管理に努めていく。</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76581B17-C626-4330-9065-C52BCDCA56AD}"/>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CC46FD1E-D08C-4250-B058-08D65DDD92FE}"/>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E2C84D97-B9AE-4B18-9F6C-591452989E08}"/>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a:extLst>
            <a:ext uri="{FF2B5EF4-FFF2-40B4-BE49-F238E27FC236}">
              <a16:creationId xmlns:a16="http://schemas.microsoft.com/office/drawing/2014/main" id="{DA2294E8-31CE-4C38-B265-FA1F1F611817}"/>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5" name="テキスト ボックス 54">
          <a:extLst>
            <a:ext uri="{FF2B5EF4-FFF2-40B4-BE49-F238E27FC236}">
              <a16:creationId xmlns:a16="http://schemas.microsoft.com/office/drawing/2014/main" id="{CD2F459C-5C77-4390-A2C1-F1B6BA8B5D13}"/>
            </a:ext>
          </a:extLst>
        </xdr:cNvPr>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a:extLst>
            <a:ext uri="{FF2B5EF4-FFF2-40B4-BE49-F238E27FC236}">
              <a16:creationId xmlns:a16="http://schemas.microsoft.com/office/drawing/2014/main" id="{6A97804A-9A62-47E3-8153-AD1E212E559F}"/>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a:extLst>
            <a:ext uri="{FF2B5EF4-FFF2-40B4-BE49-F238E27FC236}">
              <a16:creationId xmlns:a16="http://schemas.microsoft.com/office/drawing/2014/main" id="{5E10F6AA-FD54-400D-8BB0-7D4683542492}"/>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a:extLst>
            <a:ext uri="{FF2B5EF4-FFF2-40B4-BE49-F238E27FC236}">
              <a16:creationId xmlns:a16="http://schemas.microsoft.com/office/drawing/2014/main" id="{957A68B8-757D-4AD5-9AC6-4DBFC2280409}"/>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a:extLst>
            <a:ext uri="{FF2B5EF4-FFF2-40B4-BE49-F238E27FC236}">
              <a16:creationId xmlns:a16="http://schemas.microsoft.com/office/drawing/2014/main" id="{D8B10C14-A444-4D39-B209-1680D1EC6909}"/>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a:extLst>
            <a:ext uri="{FF2B5EF4-FFF2-40B4-BE49-F238E27FC236}">
              <a16:creationId xmlns:a16="http://schemas.microsoft.com/office/drawing/2014/main" id="{BED847EE-FD61-44F3-B492-C33028A5E829}"/>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a:extLst>
            <a:ext uri="{FF2B5EF4-FFF2-40B4-BE49-F238E27FC236}">
              <a16:creationId xmlns:a16="http://schemas.microsoft.com/office/drawing/2014/main" id="{E701C213-F80E-43F5-9D55-E5676AC5B6F3}"/>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B09F976C-0C22-4ED5-9E51-C283034B10CF}"/>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71B77D0C-AB16-426C-9CB9-EE15856DFC83}"/>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29C383E0-ACDE-44B4-A1C5-9FFBFA01C939}"/>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65" name="直線コネクタ 64">
          <a:extLst>
            <a:ext uri="{FF2B5EF4-FFF2-40B4-BE49-F238E27FC236}">
              <a16:creationId xmlns:a16="http://schemas.microsoft.com/office/drawing/2014/main" id="{77CB1DF2-61B2-4E91-95EA-3DEAEF8D948F}"/>
            </a:ext>
          </a:extLst>
        </xdr:cNvPr>
        <xdr:cNvCxnSpPr/>
      </xdr:nvCxnSpPr>
      <xdr:spPr>
        <a:xfrm flipV="1">
          <a:off x="4760595" y="4563618"/>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66" name="有形固定資産減価償却率最小値テキスト">
          <a:extLst>
            <a:ext uri="{FF2B5EF4-FFF2-40B4-BE49-F238E27FC236}">
              <a16:creationId xmlns:a16="http://schemas.microsoft.com/office/drawing/2014/main" id="{551BBAF1-2B7E-4F34-BCDF-77A82BCAF450}"/>
            </a:ext>
          </a:extLst>
        </xdr:cNvPr>
        <xdr:cNvSpPr txBox="1"/>
      </xdr:nvSpPr>
      <xdr:spPr>
        <a:xfrm>
          <a:off x="4813300" y="564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67" name="直線コネクタ 66">
          <a:extLst>
            <a:ext uri="{FF2B5EF4-FFF2-40B4-BE49-F238E27FC236}">
              <a16:creationId xmlns:a16="http://schemas.microsoft.com/office/drawing/2014/main" id="{0B0D7371-3F8F-4519-A65A-FA8272D33655}"/>
            </a:ext>
          </a:extLst>
        </xdr:cNvPr>
        <xdr:cNvCxnSpPr/>
      </xdr:nvCxnSpPr>
      <xdr:spPr>
        <a:xfrm>
          <a:off x="4673600" y="564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68" name="有形固定資産減価償却率最大値テキスト">
          <a:extLst>
            <a:ext uri="{FF2B5EF4-FFF2-40B4-BE49-F238E27FC236}">
              <a16:creationId xmlns:a16="http://schemas.microsoft.com/office/drawing/2014/main" id="{77760C3C-63E3-46F7-88C6-3B47AC804588}"/>
            </a:ext>
          </a:extLst>
        </xdr:cNvPr>
        <xdr:cNvSpPr txBox="1"/>
      </xdr:nvSpPr>
      <xdr:spPr>
        <a:xfrm>
          <a:off x="4813300" y="4338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69" name="直線コネクタ 68">
          <a:extLst>
            <a:ext uri="{FF2B5EF4-FFF2-40B4-BE49-F238E27FC236}">
              <a16:creationId xmlns:a16="http://schemas.microsoft.com/office/drawing/2014/main" id="{7427DEA8-346C-4D2C-9482-A98ACC64936D}"/>
            </a:ext>
          </a:extLst>
        </xdr:cNvPr>
        <xdr:cNvCxnSpPr/>
      </xdr:nvCxnSpPr>
      <xdr:spPr>
        <a:xfrm>
          <a:off x="4673600" y="456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70" name="有形固定資産減価償却率平均値テキスト">
          <a:extLst>
            <a:ext uri="{FF2B5EF4-FFF2-40B4-BE49-F238E27FC236}">
              <a16:creationId xmlns:a16="http://schemas.microsoft.com/office/drawing/2014/main" id="{AF4FDD7D-088A-40A2-B979-5D91BFB2DB7C}"/>
            </a:ext>
          </a:extLst>
        </xdr:cNvPr>
        <xdr:cNvSpPr txBox="1"/>
      </xdr:nvSpPr>
      <xdr:spPr>
        <a:xfrm>
          <a:off x="4813300" y="50245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1" name="フローチャート: 判断 70">
          <a:extLst>
            <a:ext uri="{FF2B5EF4-FFF2-40B4-BE49-F238E27FC236}">
              <a16:creationId xmlns:a16="http://schemas.microsoft.com/office/drawing/2014/main" id="{6D9A3E68-04F1-46FC-B203-5C27E93F5719}"/>
            </a:ext>
          </a:extLst>
        </xdr:cNvPr>
        <xdr:cNvSpPr/>
      </xdr:nvSpPr>
      <xdr:spPr>
        <a:xfrm>
          <a:off x="4711700" y="504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72" name="フローチャート: 判断 71">
          <a:extLst>
            <a:ext uri="{FF2B5EF4-FFF2-40B4-BE49-F238E27FC236}">
              <a16:creationId xmlns:a16="http://schemas.microsoft.com/office/drawing/2014/main" id="{9D48F1FB-4F60-487E-8515-06D6DAFBC4D0}"/>
            </a:ext>
          </a:extLst>
        </xdr:cNvPr>
        <xdr:cNvSpPr/>
      </xdr:nvSpPr>
      <xdr:spPr>
        <a:xfrm>
          <a:off x="4000500" y="506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73" name="フローチャート: 判断 72">
          <a:extLst>
            <a:ext uri="{FF2B5EF4-FFF2-40B4-BE49-F238E27FC236}">
              <a16:creationId xmlns:a16="http://schemas.microsoft.com/office/drawing/2014/main" id="{D81A643C-56C5-44F5-B90B-080C64117AE7}"/>
            </a:ext>
          </a:extLst>
        </xdr:cNvPr>
        <xdr:cNvSpPr/>
      </xdr:nvSpPr>
      <xdr:spPr>
        <a:xfrm>
          <a:off x="3238500" y="5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159131</xdr:rowOff>
    </xdr:from>
    <xdr:to>
      <xdr:col>11</xdr:col>
      <xdr:colOff>187325</xdr:colOff>
      <xdr:row>29</xdr:row>
      <xdr:rowOff>89281</xdr:rowOff>
    </xdr:to>
    <xdr:sp macro="" textlink="">
      <xdr:nvSpPr>
        <xdr:cNvPr id="74" name="フローチャート: 判断 73">
          <a:extLst>
            <a:ext uri="{FF2B5EF4-FFF2-40B4-BE49-F238E27FC236}">
              <a16:creationId xmlns:a16="http://schemas.microsoft.com/office/drawing/2014/main" id="{5C3281F1-7805-45E8-B8EF-2468C1979239}"/>
            </a:ext>
          </a:extLst>
        </xdr:cNvPr>
        <xdr:cNvSpPr/>
      </xdr:nvSpPr>
      <xdr:spPr>
        <a:xfrm>
          <a:off x="2476500" y="495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139700</xdr:rowOff>
    </xdr:from>
    <xdr:to>
      <xdr:col>7</xdr:col>
      <xdr:colOff>187325</xdr:colOff>
      <xdr:row>29</xdr:row>
      <xdr:rowOff>69850</xdr:rowOff>
    </xdr:to>
    <xdr:sp macro="" textlink="">
      <xdr:nvSpPr>
        <xdr:cNvPr id="75" name="フローチャート: 判断 74">
          <a:extLst>
            <a:ext uri="{FF2B5EF4-FFF2-40B4-BE49-F238E27FC236}">
              <a16:creationId xmlns:a16="http://schemas.microsoft.com/office/drawing/2014/main" id="{3F241537-CC51-48B4-B7F4-69DAFA2A63A2}"/>
            </a:ext>
          </a:extLst>
        </xdr:cNvPr>
        <xdr:cNvSpPr/>
      </xdr:nvSpPr>
      <xdr:spPr>
        <a:xfrm>
          <a:off x="1714500" y="494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4053575-B7C5-4CAA-8CDC-4E5270289ED3}"/>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5AD4803-1C7D-4BCF-8FD4-B28AC0CBBF7A}"/>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B036AA1-D1C6-41D1-811A-8C6C3377EB72}"/>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B3A34B5-FB85-42B9-91D8-0EC61E277D5A}"/>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5C0DA77-7425-47B0-A1B6-604CEE11FB02}"/>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115570</xdr:rowOff>
    </xdr:from>
    <xdr:to>
      <xdr:col>23</xdr:col>
      <xdr:colOff>136525</xdr:colOff>
      <xdr:row>27</xdr:row>
      <xdr:rowOff>45720</xdr:rowOff>
    </xdr:to>
    <xdr:sp macro="" textlink="">
      <xdr:nvSpPr>
        <xdr:cNvPr id="81" name="楕円 80">
          <a:extLst>
            <a:ext uri="{FF2B5EF4-FFF2-40B4-BE49-F238E27FC236}">
              <a16:creationId xmlns:a16="http://schemas.microsoft.com/office/drawing/2014/main" id="{8FEE97B4-A4A6-4C74-AC99-C2411CCD428B}"/>
            </a:ext>
          </a:extLst>
        </xdr:cNvPr>
        <xdr:cNvSpPr/>
      </xdr:nvSpPr>
      <xdr:spPr>
        <a:xfrm>
          <a:off x="4711700" y="45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30497</xdr:rowOff>
    </xdr:from>
    <xdr:ext cx="405111" cy="259045"/>
    <xdr:sp macro="" textlink="">
      <xdr:nvSpPr>
        <xdr:cNvPr id="82" name="有形固定資産減価償却率該当値テキスト">
          <a:extLst>
            <a:ext uri="{FF2B5EF4-FFF2-40B4-BE49-F238E27FC236}">
              <a16:creationId xmlns:a16="http://schemas.microsoft.com/office/drawing/2014/main" id="{4620D91C-ECEB-4B28-A665-5F38C3FBA661}"/>
            </a:ext>
          </a:extLst>
        </xdr:cNvPr>
        <xdr:cNvSpPr txBox="1"/>
      </xdr:nvSpPr>
      <xdr:spPr>
        <a:xfrm>
          <a:off x="4813300" y="4488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139319</xdr:rowOff>
    </xdr:from>
    <xdr:to>
      <xdr:col>19</xdr:col>
      <xdr:colOff>187325</xdr:colOff>
      <xdr:row>27</xdr:row>
      <xdr:rowOff>69469</xdr:rowOff>
    </xdr:to>
    <xdr:sp macro="" textlink="">
      <xdr:nvSpPr>
        <xdr:cNvPr id="83" name="楕円 82">
          <a:extLst>
            <a:ext uri="{FF2B5EF4-FFF2-40B4-BE49-F238E27FC236}">
              <a16:creationId xmlns:a16="http://schemas.microsoft.com/office/drawing/2014/main" id="{8616C079-B4A2-4F39-A6EA-9F46F2FDD00F}"/>
            </a:ext>
          </a:extLst>
        </xdr:cNvPr>
        <xdr:cNvSpPr/>
      </xdr:nvSpPr>
      <xdr:spPr>
        <a:xfrm>
          <a:off x="4000500" y="459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166370</xdr:rowOff>
    </xdr:from>
    <xdr:to>
      <xdr:col>23</xdr:col>
      <xdr:colOff>85725</xdr:colOff>
      <xdr:row>27</xdr:row>
      <xdr:rowOff>18669</xdr:rowOff>
    </xdr:to>
    <xdr:cxnSp macro="">
      <xdr:nvCxnSpPr>
        <xdr:cNvPr id="84" name="直線コネクタ 83">
          <a:extLst>
            <a:ext uri="{FF2B5EF4-FFF2-40B4-BE49-F238E27FC236}">
              <a16:creationId xmlns:a16="http://schemas.microsoft.com/office/drawing/2014/main" id="{2BECF643-9421-43A5-A991-290E3761B59E}"/>
            </a:ext>
          </a:extLst>
        </xdr:cNvPr>
        <xdr:cNvCxnSpPr/>
      </xdr:nvCxnSpPr>
      <xdr:spPr>
        <a:xfrm flipV="1">
          <a:off x="4051300" y="4624070"/>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72390</xdr:rowOff>
    </xdr:from>
    <xdr:to>
      <xdr:col>15</xdr:col>
      <xdr:colOff>187325</xdr:colOff>
      <xdr:row>27</xdr:row>
      <xdr:rowOff>2540</xdr:rowOff>
    </xdr:to>
    <xdr:sp macro="" textlink="">
      <xdr:nvSpPr>
        <xdr:cNvPr id="85" name="楕円 84">
          <a:extLst>
            <a:ext uri="{FF2B5EF4-FFF2-40B4-BE49-F238E27FC236}">
              <a16:creationId xmlns:a16="http://schemas.microsoft.com/office/drawing/2014/main" id="{3D96B39B-04E0-4D31-99EC-E49A5F508B59}"/>
            </a:ext>
          </a:extLst>
        </xdr:cNvPr>
        <xdr:cNvSpPr/>
      </xdr:nvSpPr>
      <xdr:spPr>
        <a:xfrm>
          <a:off x="3238500" y="453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123190</xdr:rowOff>
    </xdr:from>
    <xdr:to>
      <xdr:col>19</xdr:col>
      <xdr:colOff>136525</xdr:colOff>
      <xdr:row>27</xdr:row>
      <xdr:rowOff>18669</xdr:rowOff>
    </xdr:to>
    <xdr:cxnSp macro="">
      <xdr:nvCxnSpPr>
        <xdr:cNvPr id="86" name="直線コネクタ 85">
          <a:extLst>
            <a:ext uri="{FF2B5EF4-FFF2-40B4-BE49-F238E27FC236}">
              <a16:creationId xmlns:a16="http://schemas.microsoft.com/office/drawing/2014/main" id="{92301339-779A-46FE-8191-4EA4AA396807}"/>
            </a:ext>
          </a:extLst>
        </xdr:cNvPr>
        <xdr:cNvCxnSpPr/>
      </xdr:nvCxnSpPr>
      <xdr:spPr>
        <a:xfrm>
          <a:off x="3289300" y="4580890"/>
          <a:ext cx="7620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37846</xdr:rowOff>
    </xdr:from>
    <xdr:to>
      <xdr:col>11</xdr:col>
      <xdr:colOff>187325</xdr:colOff>
      <xdr:row>26</xdr:row>
      <xdr:rowOff>139446</xdr:rowOff>
    </xdr:to>
    <xdr:sp macro="" textlink="">
      <xdr:nvSpPr>
        <xdr:cNvPr id="87" name="楕円 86">
          <a:extLst>
            <a:ext uri="{FF2B5EF4-FFF2-40B4-BE49-F238E27FC236}">
              <a16:creationId xmlns:a16="http://schemas.microsoft.com/office/drawing/2014/main" id="{08E26054-979F-4EC6-9BB3-09716944599E}"/>
            </a:ext>
          </a:extLst>
        </xdr:cNvPr>
        <xdr:cNvSpPr/>
      </xdr:nvSpPr>
      <xdr:spPr>
        <a:xfrm>
          <a:off x="2476500" y="449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88646</xdr:rowOff>
    </xdr:from>
    <xdr:to>
      <xdr:col>15</xdr:col>
      <xdr:colOff>136525</xdr:colOff>
      <xdr:row>26</xdr:row>
      <xdr:rowOff>123190</xdr:rowOff>
    </xdr:to>
    <xdr:cxnSp macro="">
      <xdr:nvCxnSpPr>
        <xdr:cNvPr id="88" name="直線コネクタ 87">
          <a:extLst>
            <a:ext uri="{FF2B5EF4-FFF2-40B4-BE49-F238E27FC236}">
              <a16:creationId xmlns:a16="http://schemas.microsoft.com/office/drawing/2014/main" id="{7A9BC228-031A-49F7-8264-B2D30941411D}"/>
            </a:ext>
          </a:extLst>
        </xdr:cNvPr>
        <xdr:cNvCxnSpPr/>
      </xdr:nvCxnSpPr>
      <xdr:spPr>
        <a:xfrm>
          <a:off x="2527300" y="4546346"/>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5461</xdr:rowOff>
    </xdr:from>
    <xdr:to>
      <xdr:col>7</xdr:col>
      <xdr:colOff>187325</xdr:colOff>
      <xdr:row>26</xdr:row>
      <xdr:rowOff>107061</xdr:rowOff>
    </xdr:to>
    <xdr:sp macro="" textlink="">
      <xdr:nvSpPr>
        <xdr:cNvPr id="89" name="楕円 88">
          <a:extLst>
            <a:ext uri="{FF2B5EF4-FFF2-40B4-BE49-F238E27FC236}">
              <a16:creationId xmlns:a16="http://schemas.microsoft.com/office/drawing/2014/main" id="{F137138D-157F-4426-A6F6-9D18F10458AE}"/>
            </a:ext>
          </a:extLst>
        </xdr:cNvPr>
        <xdr:cNvSpPr/>
      </xdr:nvSpPr>
      <xdr:spPr>
        <a:xfrm>
          <a:off x="1714500" y="446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56261</xdr:rowOff>
    </xdr:from>
    <xdr:to>
      <xdr:col>11</xdr:col>
      <xdr:colOff>136525</xdr:colOff>
      <xdr:row>26</xdr:row>
      <xdr:rowOff>88646</xdr:rowOff>
    </xdr:to>
    <xdr:cxnSp macro="">
      <xdr:nvCxnSpPr>
        <xdr:cNvPr id="90" name="直線コネクタ 89">
          <a:extLst>
            <a:ext uri="{FF2B5EF4-FFF2-40B4-BE49-F238E27FC236}">
              <a16:creationId xmlns:a16="http://schemas.microsoft.com/office/drawing/2014/main" id="{C6914A40-43AC-4F24-9E35-DE47EE1697B0}"/>
            </a:ext>
          </a:extLst>
        </xdr:cNvPr>
        <xdr:cNvCxnSpPr/>
      </xdr:nvCxnSpPr>
      <xdr:spPr>
        <a:xfrm>
          <a:off x="1765300" y="4513961"/>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10431</xdr:rowOff>
    </xdr:from>
    <xdr:ext cx="405111" cy="259045"/>
    <xdr:sp macro="" textlink="">
      <xdr:nvSpPr>
        <xdr:cNvPr id="91" name="n_1aveValue有形固定資産減価償却率">
          <a:extLst>
            <a:ext uri="{FF2B5EF4-FFF2-40B4-BE49-F238E27FC236}">
              <a16:creationId xmlns:a16="http://schemas.microsoft.com/office/drawing/2014/main" id="{FF692862-10D3-4720-B02C-D00318C2D644}"/>
            </a:ext>
          </a:extLst>
        </xdr:cNvPr>
        <xdr:cNvSpPr txBox="1"/>
      </xdr:nvSpPr>
      <xdr:spPr>
        <a:xfrm>
          <a:off x="3836044" y="515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153814</xdr:rowOff>
    </xdr:from>
    <xdr:ext cx="405111" cy="259045"/>
    <xdr:sp macro="" textlink="">
      <xdr:nvSpPr>
        <xdr:cNvPr id="92" name="n_2aveValue有形固定資産減価償却率">
          <a:extLst>
            <a:ext uri="{FF2B5EF4-FFF2-40B4-BE49-F238E27FC236}">
              <a16:creationId xmlns:a16="http://schemas.microsoft.com/office/drawing/2014/main" id="{9159CEF0-E684-4DCF-8478-E7D7EAEC95A2}"/>
            </a:ext>
          </a:extLst>
        </xdr:cNvPr>
        <xdr:cNvSpPr txBox="1"/>
      </xdr:nvSpPr>
      <xdr:spPr>
        <a:xfrm>
          <a:off x="3086744" y="5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80408</xdr:rowOff>
    </xdr:from>
    <xdr:ext cx="405111" cy="259045"/>
    <xdr:sp macro="" textlink="">
      <xdr:nvSpPr>
        <xdr:cNvPr id="93" name="n_3aveValue有形固定資産減価償却率">
          <a:extLst>
            <a:ext uri="{FF2B5EF4-FFF2-40B4-BE49-F238E27FC236}">
              <a16:creationId xmlns:a16="http://schemas.microsoft.com/office/drawing/2014/main" id="{D0F68565-AFDB-49A0-8B6E-7F8AB210E58E}"/>
            </a:ext>
          </a:extLst>
        </xdr:cNvPr>
        <xdr:cNvSpPr txBox="1"/>
      </xdr:nvSpPr>
      <xdr:spPr>
        <a:xfrm>
          <a:off x="2324744" y="5052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60977</xdr:rowOff>
    </xdr:from>
    <xdr:ext cx="405111" cy="259045"/>
    <xdr:sp macro="" textlink="">
      <xdr:nvSpPr>
        <xdr:cNvPr id="94" name="n_4aveValue有形固定資産減価償却率">
          <a:extLst>
            <a:ext uri="{FF2B5EF4-FFF2-40B4-BE49-F238E27FC236}">
              <a16:creationId xmlns:a16="http://schemas.microsoft.com/office/drawing/2014/main" id="{5E8DABB7-EC57-469E-9565-6C8677544AA8}"/>
            </a:ext>
          </a:extLst>
        </xdr:cNvPr>
        <xdr:cNvSpPr txBox="1"/>
      </xdr:nvSpPr>
      <xdr:spPr>
        <a:xfrm>
          <a:off x="1562744" y="503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85996</xdr:rowOff>
    </xdr:from>
    <xdr:ext cx="405111" cy="259045"/>
    <xdr:sp macro="" textlink="">
      <xdr:nvSpPr>
        <xdr:cNvPr id="95" name="n_1mainValue有形固定資産減価償却率">
          <a:extLst>
            <a:ext uri="{FF2B5EF4-FFF2-40B4-BE49-F238E27FC236}">
              <a16:creationId xmlns:a16="http://schemas.microsoft.com/office/drawing/2014/main" id="{B3CDD379-114B-48EB-8F93-CB48DA30A781}"/>
            </a:ext>
          </a:extLst>
        </xdr:cNvPr>
        <xdr:cNvSpPr txBox="1"/>
      </xdr:nvSpPr>
      <xdr:spPr>
        <a:xfrm>
          <a:off x="3836044" y="4372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19067</xdr:rowOff>
    </xdr:from>
    <xdr:ext cx="405111" cy="259045"/>
    <xdr:sp macro="" textlink="">
      <xdr:nvSpPr>
        <xdr:cNvPr id="96" name="n_2mainValue有形固定資産減価償却率">
          <a:extLst>
            <a:ext uri="{FF2B5EF4-FFF2-40B4-BE49-F238E27FC236}">
              <a16:creationId xmlns:a16="http://schemas.microsoft.com/office/drawing/2014/main" id="{5F30C6DA-FE34-4B75-8C08-685E48C7DE0C}"/>
            </a:ext>
          </a:extLst>
        </xdr:cNvPr>
        <xdr:cNvSpPr txBox="1"/>
      </xdr:nvSpPr>
      <xdr:spPr>
        <a:xfrm>
          <a:off x="3086744" y="4305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155973</xdr:rowOff>
    </xdr:from>
    <xdr:ext cx="405111" cy="259045"/>
    <xdr:sp macro="" textlink="">
      <xdr:nvSpPr>
        <xdr:cNvPr id="97" name="n_3mainValue有形固定資産減価償却率">
          <a:extLst>
            <a:ext uri="{FF2B5EF4-FFF2-40B4-BE49-F238E27FC236}">
              <a16:creationId xmlns:a16="http://schemas.microsoft.com/office/drawing/2014/main" id="{49774851-ED15-487F-A731-F7CD2FA82641}"/>
            </a:ext>
          </a:extLst>
        </xdr:cNvPr>
        <xdr:cNvSpPr txBox="1"/>
      </xdr:nvSpPr>
      <xdr:spPr>
        <a:xfrm>
          <a:off x="2324744" y="427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123588</xdr:rowOff>
    </xdr:from>
    <xdr:ext cx="405111" cy="259045"/>
    <xdr:sp macro="" textlink="">
      <xdr:nvSpPr>
        <xdr:cNvPr id="98" name="n_4mainValue有形固定資産減価償却率">
          <a:extLst>
            <a:ext uri="{FF2B5EF4-FFF2-40B4-BE49-F238E27FC236}">
              <a16:creationId xmlns:a16="http://schemas.microsoft.com/office/drawing/2014/main" id="{D56267F8-DEFD-4CB0-AD70-0E113AE4700F}"/>
            </a:ext>
          </a:extLst>
        </xdr:cNvPr>
        <xdr:cNvSpPr txBox="1"/>
      </xdr:nvSpPr>
      <xdr:spPr>
        <a:xfrm>
          <a:off x="1562744" y="4238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9963745D-1954-47D1-87D2-3FF9C7558BE5}"/>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29B57158-D303-4921-BB95-FB7549BCFBD5}"/>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1D49BA67-C1BC-408F-A3D5-D0139392DD5F}"/>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515C266C-C28A-48C8-859A-A5685F9EB795}"/>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25BB64C0-C815-4299-A3AD-E4EE09CF5A23}"/>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A012A26-1BCE-42C2-A4A6-24AC70449FDD}"/>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333FB9D6-36C5-4D7C-B9A6-DFB82A3449D4}"/>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78CBDBEF-68AD-4C39-8C05-C846702BA2B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FF6392B3-EA77-4175-8E37-1018BEB0A034}"/>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5197A718-E99F-46C2-A056-A34848B7A823}"/>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E9E1A5D5-3335-48E9-B607-EBE5BECEBE9A}"/>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5D043CE3-B09A-4D75-900C-1F79E5F671F8}"/>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49A45DB8-ED1F-423C-BE3C-E6899CB7E662}"/>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債務償還比率は令和元年度から</a:t>
          </a:r>
          <a:r>
            <a:rPr kumimoji="1" lang="en-US" altLang="ja-JP" sz="1100">
              <a:latin typeface="ＭＳ Ｐゴシック" panose="020B0600070205080204" pitchFamily="50" charset="-128"/>
              <a:ea typeface="ＭＳ Ｐゴシック" panose="020B0600070205080204" pitchFamily="50" charset="-128"/>
            </a:rPr>
            <a:t>80.2</a:t>
          </a:r>
          <a:r>
            <a:rPr kumimoji="1" lang="ja-JP" altLang="en-US" sz="1100">
              <a:latin typeface="ＭＳ Ｐゴシック" panose="020B0600070205080204" pitchFamily="50" charset="-128"/>
              <a:ea typeface="ＭＳ Ｐゴシック" panose="020B0600070205080204" pitchFamily="50" charset="-128"/>
            </a:rPr>
            <a:t>％改善されているが、依然として類似団体の平均よりも高い水準となっているため、今後も起債を抑制しながら、償還計画に基づき計画的な償還を行っていく。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B27B005C-A622-4716-B939-8163AEEAC619}"/>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DE0128D4-EEEF-4343-94C8-934641873412}"/>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9CF7251F-AD1E-41EE-825B-EE74E94B164F}"/>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10E81CF5-2EEE-4FE9-B097-F42E34BA6AF9}"/>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DB9FCBDD-52EC-4D4E-834B-AFD490788911}"/>
            </a:ext>
          </a:extLst>
        </xdr:cNvPr>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E3B9D203-0AF0-446E-9004-BBBE98C167C8}"/>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FE323BCF-D1D7-4807-AD0D-EF9B90910DC9}"/>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86D24AE9-5488-4A96-B386-C40E7F8D765B}"/>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40950D25-DB16-49FD-87C6-4FEAFF6B4FB9}"/>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83567AAD-24D0-4B7A-AB54-5A662B03E2E4}"/>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F836335B-0DBB-471A-9CD4-B0C5E730E82B}"/>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8FD827B8-01AA-46B8-8CD5-CA9AD99FB48D}"/>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8A63260-14C1-45EB-BDE7-7C15A5441A94}"/>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1308BFED-A643-47C8-8B5B-DDEAFC3E389A}"/>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1F44BAE4-A245-400D-B5D5-A93CC496C8FF}"/>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27" name="直線コネクタ 126">
          <a:extLst>
            <a:ext uri="{FF2B5EF4-FFF2-40B4-BE49-F238E27FC236}">
              <a16:creationId xmlns:a16="http://schemas.microsoft.com/office/drawing/2014/main" id="{036D64B1-8A6E-4E94-9E80-414F324712C5}"/>
            </a:ext>
          </a:extLst>
        </xdr:cNvPr>
        <xdr:cNvCxnSpPr/>
      </xdr:nvCxnSpPr>
      <xdr:spPr>
        <a:xfrm flipV="1">
          <a:off x="14793595" y="4541308"/>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28" name="債務償還比率最小値テキスト">
          <a:extLst>
            <a:ext uri="{FF2B5EF4-FFF2-40B4-BE49-F238E27FC236}">
              <a16:creationId xmlns:a16="http://schemas.microsoft.com/office/drawing/2014/main" id="{34CEB10A-61C3-467D-8053-09400A4F0669}"/>
            </a:ext>
          </a:extLst>
        </xdr:cNvPr>
        <xdr:cNvSpPr txBox="1"/>
      </xdr:nvSpPr>
      <xdr:spPr>
        <a:xfrm>
          <a:off x="14846300" y="60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29" name="直線コネクタ 128">
          <a:extLst>
            <a:ext uri="{FF2B5EF4-FFF2-40B4-BE49-F238E27FC236}">
              <a16:creationId xmlns:a16="http://schemas.microsoft.com/office/drawing/2014/main" id="{033617C5-A9EA-4170-91E1-021B5F0DD823}"/>
            </a:ext>
          </a:extLst>
        </xdr:cNvPr>
        <xdr:cNvCxnSpPr/>
      </xdr:nvCxnSpPr>
      <xdr:spPr>
        <a:xfrm>
          <a:off x="14706600" y="60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5A878C02-3CFB-4DB4-9290-B3F6C6D505C1}"/>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82EC9314-3751-4C17-B961-2D5AF7BBC757}"/>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106803</xdr:rowOff>
    </xdr:from>
    <xdr:ext cx="469744" cy="259045"/>
    <xdr:sp macro="" textlink="">
      <xdr:nvSpPr>
        <xdr:cNvPr id="132" name="債務償還比率平均値テキスト">
          <a:extLst>
            <a:ext uri="{FF2B5EF4-FFF2-40B4-BE49-F238E27FC236}">
              <a16:creationId xmlns:a16="http://schemas.microsoft.com/office/drawing/2014/main" id="{BCDDDC76-0939-4934-B52F-A1B93B71F9A2}"/>
            </a:ext>
          </a:extLst>
        </xdr:cNvPr>
        <xdr:cNvSpPr txBox="1"/>
      </xdr:nvSpPr>
      <xdr:spPr>
        <a:xfrm>
          <a:off x="14846300" y="4735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33" name="フローチャート: 判断 132">
          <a:extLst>
            <a:ext uri="{FF2B5EF4-FFF2-40B4-BE49-F238E27FC236}">
              <a16:creationId xmlns:a16="http://schemas.microsoft.com/office/drawing/2014/main" id="{DBAFDA36-6613-4FBA-A892-2C3507113F07}"/>
            </a:ext>
          </a:extLst>
        </xdr:cNvPr>
        <xdr:cNvSpPr/>
      </xdr:nvSpPr>
      <xdr:spPr>
        <a:xfrm>
          <a:off x="14744700" y="48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14129</xdr:rowOff>
    </xdr:from>
    <xdr:to>
      <xdr:col>72</xdr:col>
      <xdr:colOff>123825</xdr:colOff>
      <xdr:row>29</xdr:row>
      <xdr:rowOff>115729</xdr:rowOff>
    </xdr:to>
    <xdr:sp macro="" textlink="">
      <xdr:nvSpPr>
        <xdr:cNvPr id="134" name="フローチャート: 判断 133">
          <a:extLst>
            <a:ext uri="{FF2B5EF4-FFF2-40B4-BE49-F238E27FC236}">
              <a16:creationId xmlns:a16="http://schemas.microsoft.com/office/drawing/2014/main" id="{038A94B8-17B6-4188-A459-F0A42C9AC958}"/>
            </a:ext>
          </a:extLst>
        </xdr:cNvPr>
        <xdr:cNvSpPr/>
      </xdr:nvSpPr>
      <xdr:spPr>
        <a:xfrm>
          <a:off x="14033500" y="498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109474</xdr:rowOff>
    </xdr:from>
    <xdr:to>
      <xdr:col>68</xdr:col>
      <xdr:colOff>123825</xdr:colOff>
      <xdr:row>29</xdr:row>
      <xdr:rowOff>39624</xdr:rowOff>
    </xdr:to>
    <xdr:sp macro="" textlink="">
      <xdr:nvSpPr>
        <xdr:cNvPr id="135" name="フローチャート: 判断 134">
          <a:extLst>
            <a:ext uri="{FF2B5EF4-FFF2-40B4-BE49-F238E27FC236}">
              <a16:creationId xmlns:a16="http://schemas.microsoft.com/office/drawing/2014/main" id="{F710DC0C-D181-4EA0-8CD4-3A8EEAED09B5}"/>
            </a:ext>
          </a:extLst>
        </xdr:cNvPr>
        <xdr:cNvSpPr/>
      </xdr:nvSpPr>
      <xdr:spPr>
        <a:xfrm>
          <a:off x="13271500" y="49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144918</xdr:rowOff>
    </xdr:from>
    <xdr:to>
      <xdr:col>64</xdr:col>
      <xdr:colOff>123825</xdr:colOff>
      <xdr:row>29</xdr:row>
      <xdr:rowOff>75068</xdr:rowOff>
    </xdr:to>
    <xdr:sp macro="" textlink="">
      <xdr:nvSpPr>
        <xdr:cNvPr id="136" name="フローチャート: 判断 135">
          <a:extLst>
            <a:ext uri="{FF2B5EF4-FFF2-40B4-BE49-F238E27FC236}">
              <a16:creationId xmlns:a16="http://schemas.microsoft.com/office/drawing/2014/main" id="{ACDB5114-989C-4B27-97A9-5E28756ECBF2}"/>
            </a:ext>
          </a:extLst>
        </xdr:cNvPr>
        <xdr:cNvSpPr/>
      </xdr:nvSpPr>
      <xdr:spPr>
        <a:xfrm>
          <a:off x="12509500" y="494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21146</xdr:rowOff>
    </xdr:from>
    <xdr:to>
      <xdr:col>60</xdr:col>
      <xdr:colOff>123825</xdr:colOff>
      <xdr:row>29</xdr:row>
      <xdr:rowOff>122746</xdr:rowOff>
    </xdr:to>
    <xdr:sp macro="" textlink="">
      <xdr:nvSpPr>
        <xdr:cNvPr id="137" name="フローチャート: 判断 136">
          <a:extLst>
            <a:ext uri="{FF2B5EF4-FFF2-40B4-BE49-F238E27FC236}">
              <a16:creationId xmlns:a16="http://schemas.microsoft.com/office/drawing/2014/main" id="{2349476A-D78A-48B5-9740-5E09C8BE4189}"/>
            </a:ext>
          </a:extLst>
        </xdr:cNvPr>
        <xdr:cNvSpPr/>
      </xdr:nvSpPr>
      <xdr:spPr>
        <a:xfrm>
          <a:off x="11747500" y="499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E496A150-A95B-4687-B8F6-CB45CE7CCF91}"/>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ECA0F0C-5AAB-4B3C-9831-40E323A7C99D}"/>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B1831860-22F0-439D-B1B3-25AC7227C54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340C7732-5ED2-4CE2-8305-90DD3D7E4392}"/>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9E90D762-A236-4FD8-B77C-48561E801617}"/>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119401</xdr:rowOff>
    </xdr:from>
    <xdr:to>
      <xdr:col>76</xdr:col>
      <xdr:colOff>73025</xdr:colOff>
      <xdr:row>32</xdr:row>
      <xdr:rowOff>49551</xdr:rowOff>
    </xdr:to>
    <xdr:sp macro="" textlink="">
      <xdr:nvSpPr>
        <xdr:cNvPr id="143" name="楕円 142">
          <a:extLst>
            <a:ext uri="{FF2B5EF4-FFF2-40B4-BE49-F238E27FC236}">
              <a16:creationId xmlns:a16="http://schemas.microsoft.com/office/drawing/2014/main" id="{9C9F5C61-6EE7-488D-B46C-B171C5AC2233}"/>
            </a:ext>
          </a:extLst>
        </xdr:cNvPr>
        <xdr:cNvSpPr/>
      </xdr:nvSpPr>
      <xdr:spPr>
        <a:xfrm>
          <a:off x="14744700" y="543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97828</xdr:rowOff>
    </xdr:from>
    <xdr:ext cx="469744" cy="259045"/>
    <xdr:sp macro="" textlink="">
      <xdr:nvSpPr>
        <xdr:cNvPr id="144" name="債務償還比率該当値テキスト">
          <a:extLst>
            <a:ext uri="{FF2B5EF4-FFF2-40B4-BE49-F238E27FC236}">
              <a16:creationId xmlns:a16="http://schemas.microsoft.com/office/drawing/2014/main" id="{2EB869AF-5AC4-4A3F-A3AB-73328E291F59}"/>
            </a:ext>
          </a:extLst>
        </xdr:cNvPr>
        <xdr:cNvSpPr txBox="1"/>
      </xdr:nvSpPr>
      <xdr:spPr>
        <a:xfrm>
          <a:off x="14846300" y="541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92244</xdr:rowOff>
    </xdr:from>
    <xdr:to>
      <xdr:col>72</xdr:col>
      <xdr:colOff>123825</xdr:colOff>
      <xdr:row>33</xdr:row>
      <xdr:rowOff>22394</xdr:rowOff>
    </xdr:to>
    <xdr:sp macro="" textlink="">
      <xdr:nvSpPr>
        <xdr:cNvPr id="145" name="楕円 144">
          <a:extLst>
            <a:ext uri="{FF2B5EF4-FFF2-40B4-BE49-F238E27FC236}">
              <a16:creationId xmlns:a16="http://schemas.microsoft.com/office/drawing/2014/main" id="{8204961C-950D-4297-B07A-FEA404EB3093}"/>
            </a:ext>
          </a:extLst>
        </xdr:cNvPr>
        <xdr:cNvSpPr/>
      </xdr:nvSpPr>
      <xdr:spPr>
        <a:xfrm>
          <a:off x="14033500" y="557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170201</xdr:rowOff>
    </xdr:from>
    <xdr:to>
      <xdr:col>76</xdr:col>
      <xdr:colOff>22225</xdr:colOff>
      <xdr:row>32</xdr:row>
      <xdr:rowOff>143044</xdr:rowOff>
    </xdr:to>
    <xdr:cxnSp macro="">
      <xdr:nvCxnSpPr>
        <xdr:cNvPr id="146" name="直線コネクタ 145">
          <a:extLst>
            <a:ext uri="{FF2B5EF4-FFF2-40B4-BE49-F238E27FC236}">
              <a16:creationId xmlns:a16="http://schemas.microsoft.com/office/drawing/2014/main" id="{39752C91-46D4-400C-9804-17A8A2EEC8D6}"/>
            </a:ext>
          </a:extLst>
        </xdr:cNvPr>
        <xdr:cNvCxnSpPr/>
      </xdr:nvCxnSpPr>
      <xdr:spPr>
        <a:xfrm flipV="1">
          <a:off x="14084300" y="5485151"/>
          <a:ext cx="711200" cy="14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167650</xdr:rowOff>
    </xdr:from>
    <xdr:to>
      <xdr:col>68</xdr:col>
      <xdr:colOff>123825</xdr:colOff>
      <xdr:row>35</xdr:row>
      <xdr:rowOff>97800</xdr:rowOff>
    </xdr:to>
    <xdr:sp macro="" textlink="">
      <xdr:nvSpPr>
        <xdr:cNvPr id="147" name="楕円 146">
          <a:extLst>
            <a:ext uri="{FF2B5EF4-FFF2-40B4-BE49-F238E27FC236}">
              <a16:creationId xmlns:a16="http://schemas.microsoft.com/office/drawing/2014/main" id="{6C071FD9-9C4F-4578-8936-A48056AD9300}"/>
            </a:ext>
          </a:extLst>
        </xdr:cNvPr>
        <xdr:cNvSpPr/>
      </xdr:nvSpPr>
      <xdr:spPr>
        <a:xfrm>
          <a:off x="13271500" y="59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143044</xdr:rowOff>
    </xdr:from>
    <xdr:to>
      <xdr:col>72</xdr:col>
      <xdr:colOff>73025</xdr:colOff>
      <xdr:row>35</xdr:row>
      <xdr:rowOff>47000</xdr:rowOff>
    </xdr:to>
    <xdr:cxnSp macro="">
      <xdr:nvCxnSpPr>
        <xdr:cNvPr id="148" name="直線コネクタ 147">
          <a:extLst>
            <a:ext uri="{FF2B5EF4-FFF2-40B4-BE49-F238E27FC236}">
              <a16:creationId xmlns:a16="http://schemas.microsoft.com/office/drawing/2014/main" id="{13B154D1-1462-44FF-A50E-E0F44F7E8A99}"/>
            </a:ext>
          </a:extLst>
        </xdr:cNvPr>
        <xdr:cNvCxnSpPr/>
      </xdr:nvCxnSpPr>
      <xdr:spPr>
        <a:xfrm flipV="1">
          <a:off x="13322300" y="5629444"/>
          <a:ext cx="762000" cy="41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86148</xdr:rowOff>
    </xdr:from>
    <xdr:to>
      <xdr:col>64</xdr:col>
      <xdr:colOff>123825</xdr:colOff>
      <xdr:row>35</xdr:row>
      <xdr:rowOff>16298</xdr:rowOff>
    </xdr:to>
    <xdr:sp macro="" textlink="">
      <xdr:nvSpPr>
        <xdr:cNvPr id="149" name="楕円 148">
          <a:extLst>
            <a:ext uri="{FF2B5EF4-FFF2-40B4-BE49-F238E27FC236}">
              <a16:creationId xmlns:a16="http://schemas.microsoft.com/office/drawing/2014/main" id="{8D647D3F-A2E1-4E45-A65A-03D74F1648C6}"/>
            </a:ext>
          </a:extLst>
        </xdr:cNvPr>
        <xdr:cNvSpPr/>
      </xdr:nvSpPr>
      <xdr:spPr>
        <a:xfrm>
          <a:off x="12509500" y="591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136948</xdr:rowOff>
    </xdr:from>
    <xdr:to>
      <xdr:col>68</xdr:col>
      <xdr:colOff>73025</xdr:colOff>
      <xdr:row>35</xdr:row>
      <xdr:rowOff>47000</xdr:rowOff>
    </xdr:to>
    <xdr:cxnSp macro="">
      <xdr:nvCxnSpPr>
        <xdr:cNvPr id="150" name="直線コネクタ 149">
          <a:extLst>
            <a:ext uri="{FF2B5EF4-FFF2-40B4-BE49-F238E27FC236}">
              <a16:creationId xmlns:a16="http://schemas.microsoft.com/office/drawing/2014/main" id="{BE85DE50-ACE9-49FD-B448-97F12E95EE84}"/>
            </a:ext>
          </a:extLst>
        </xdr:cNvPr>
        <xdr:cNvCxnSpPr/>
      </xdr:nvCxnSpPr>
      <xdr:spPr>
        <a:xfrm>
          <a:off x="12560300" y="5966248"/>
          <a:ext cx="762000" cy="8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152167</xdr:rowOff>
    </xdr:from>
    <xdr:to>
      <xdr:col>60</xdr:col>
      <xdr:colOff>123825</xdr:colOff>
      <xdr:row>34</xdr:row>
      <xdr:rowOff>82317</xdr:rowOff>
    </xdr:to>
    <xdr:sp macro="" textlink="">
      <xdr:nvSpPr>
        <xdr:cNvPr id="151" name="楕円 150">
          <a:extLst>
            <a:ext uri="{FF2B5EF4-FFF2-40B4-BE49-F238E27FC236}">
              <a16:creationId xmlns:a16="http://schemas.microsoft.com/office/drawing/2014/main" id="{706D4CF7-773D-4CCF-8A3F-40AA7462927C}"/>
            </a:ext>
          </a:extLst>
        </xdr:cNvPr>
        <xdr:cNvSpPr/>
      </xdr:nvSpPr>
      <xdr:spPr>
        <a:xfrm>
          <a:off x="11747500" y="581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31517</xdr:rowOff>
    </xdr:from>
    <xdr:to>
      <xdr:col>64</xdr:col>
      <xdr:colOff>73025</xdr:colOff>
      <xdr:row>34</xdr:row>
      <xdr:rowOff>136948</xdr:rowOff>
    </xdr:to>
    <xdr:cxnSp macro="">
      <xdr:nvCxnSpPr>
        <xdr:cNvPr id="152" name="直線コネクタ 151">
          <a:extLst>
            <a:ext uri="{FF2B5EF4-FFF2-40B4-BE49-F238E27FC236}">
              <a16:creationId xmlns:a16="http://schemas.microsoft.com/office/drawing/2014/main" id="{329A8882-4242-4AA5-B170-41EE480B61F0}"/>
            </a:ext>
          </a:extLst>
        </xdr:cNvPr>
        <xdr:cNvCxnSpPr/>
      </xdr:nvCxnSpPr>
      <xdr:spPr>
        <a:xfrm>
          <a:off x="11798300" y="5860817"/>
          <a:ext cx="762000" cy="10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132256</xdr:rowOff>
    </xdr:from>
    <xdr:ext cx="469744" cy="259045"/>
    <xdr:sp macro="" textlink="">
      <xdr:nvSpPr>
        <xdr:cNvPr id="153" name="n_1aveValue債務償還比率">
          <a:extLst>
            <a:ext uri="{FF2B5EF4-FFF2-40B4-BE49-F238E27FC236}">
              <a16:creationId xmlns:a16="http://schemas.microsoft.com/office/drawing/2014/main" id="{212608E1-2CBE-447F-B247-9B10361447BB}"/>
            </a:ext>
          </a:extLst>
        </xdr:cNvPr>
        <xdr:cNvSpPr txBox="1"/>
      </xdr:nvSpPr>
      <xdr:spPr>
        <a:xfrm>
          <a:off x="13836727" y="476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56151</xdr:rowOff>
    </xdr:from>
    <xdr:ext cx="469744" cy="259045"/>
    <xdr:sp macro="" textlink="">
      <xdr:nvSpPr>
        <xdr:cNvPr id="154" name="n_2aveValue債務償還比率">
          <a:extLst>
            <a:ext uri="{FF2B5EF4-FFF2-40B4-BE49-F238E27FC236}">
              <a16:creationId xmlns:a16="http://schemas.microsoft.com/office/drawing/2014/main" id="{485D3BCF-01C4-404D-8A11-FA95033B45AA}"/>
            </a:ext>
          </a:extLst>
        </xdr:cNvPr>
        <xdr:cNvSpPr txBox="1"/>
      </xdr:nvSpPr>
      <xdr:spPr>
        <a:xfrm>
          <a:off x="13087427" y="468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91595</xdr:rowOff>
    </xdr:from>
    <xdr:ext cx="469744" cy="259045"/>
    <xdr:sp macro="" textlink="">
      <xdr:nvSpPr>
        <xdr:cNvPr id="155" name="n_3aveValue債務償還比率">
          <a:extLst>
            <a:ext uri="{FF2B5EF4-FFF2-40B4-BE49-F238E27FC236}">
              <a16:creationId xmlns:a16="http://schemas.microsoft.com/office/drawing/2014/main" id="{70D6523F-A540-4554-BD83-49B5BA7BCA9A}"/>
            </a:ext>
          </a:extLst>
        </xdr:cNvPr>
        <xdr:cNvSpPr txBox="1"/>
      </xdr:nvSpPr>
      <xdr:spPr>
        <a:xfrm>
          <a:off x="12325427" y="472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139273</xdr:rowOff>
    </xdr:from>
    <xdr:ext cx="469744" cy="259045"/>
    <xdr:sp macro="" textlink="">
      <xdr:nvSpPr>
        <xdr:cNvPr id="156" name="n_4aveValue債務償還比率">
          <a:extLst>
            <a:ext uri="{FF2B5EF4-FFF2-40B4-BE49-F238E27FC236}">
              <a16:creationId xmlns:a16="http://schemas.microsoft.com/office/drawing/2014/main" id="{ECCD172D-3D1C-4AA8-B781-4899416D0E5C}"/>
            </a:ext>
          </a:extLst>
        </xdr:cNvPr>
        <xdr:cNvSpPr txBox="1"/>
      </xdr:nvSpPr>
      <xdr:spPr>
        <a:xfrm>
          <a:off x="11563427" y="47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13521</xdr:rowOff>
    </xdr:from>
    <xdr:ext cx="469744" cy="259045"/>
    <xdr:sp macro="" textlink="">
      <xdr:nvSpPr>
        <xdr:cNvPr id="157" name="n_1mainValue債務償還比率">
          <a:extLst>
            <a:ext uri="{FF2B5EF4-FFF2-40B4-BE49-F238E27FC236}">
              <a16:creationId xmlns:a16="http://schemas.microsoft.com/office/drawing/2014/main" id="{994F4696-EE9A-44DF-A34C-E00DCCA9D05E}"/>
            </a:ext>
          </a:extLst>
        </xdr:cNvPr>
        <xdr:cNvSpPr txBox="1"/>
      </xdr:nvSpPr>
      <xdr:spPr>
        <a:xfrm>
          <a:off x="13836727" y="5671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35</xdr:row>
      <xdr:rowOff>88927</xdr:rowOff>
    </xdr:from>
    <xdr:ext cx="469744" cy="259045"/>
    <xdr:sp macro="" textlink="">
      <xdr:nvSpPr>
        <xdr:cNvPr id="158" name="n_2mainValue債務償還比率">
          <a:extLst>
            <a:ext uri="{FF2B5EF4-FFF2-40B4-BE49-F238E27FC236}">
              <a16:creationId xmlns:a16="http://schemas.microsoft.com/office/drawing/2014/main" id="{B59BBF0E-1311-4D30-94AA-A1008B78A541}"/>
            </a:ext>
          </a:extLst>
        </xdr:cNvPr>
        <xdr:cNvSpPr txBox="1"/>
      </xdr:nvSpPr>
      <xdr:spPr>
        <a:xfrm>
          <a:off x="13087427" y="60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35</xdr:row>
      <xdr:rowOff>7425</xdr:rowOff>
    </xdr:from>
    <xdr:ext cx="469744" cy="259045"/>
    <xdr:sp macro="" textlink="">
      <xdr:nvSpPr>
        <xdr:cNvPr id="159" name="n_3mainValue債務償還比率">
          <a:extLst>
            <a:ext uri="{FF2B5EF4-FFF2-40B4-BE49-F238E27FC236}">
              <a16:creationId xmlns:a16="http://schemas.microsoft.com/office/drawing/2014/main" id="{47C349AF-C061-4459-9A71-D5E9C3F3E1B5}"/>
            </a:ext>
          </a:extLst>
        </xdr:cNvPr>
        <xdr:cNvSpPr txBox="1"/>
      </xdr:nvSpPr>
      <xdr:spPr>
        <a:xfrm>
          <a:off x="12325427" y="600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73444</xdr:rowOff>
    </xdr:from>
    <xdr:ext cx="469744" cy="259045"/>
    <xdr:sp macro="" textlink="">
      <xdr:nvSpPr>
        <xdr:cNvPr id="160" name="n_4mainValue債務償還比率">
          <a:extLst>
            <a:ext uri="{FF2B5EF4-FFF2-40B4-BE49-F238E27FC236}">
              <a16:creationId xmlns:a16="http://schemas.microsoft.com/office/drawing/2014/main" id="{C8F6387E-857C-43F5-9236-5C7D22116896}"/>
            </a:ext>
          </a:extLst>
        </xdr:cNvPr>
        <xdr:cNvSpPr txBox="1"/>
      </xdr:nvSpPr>
      <xdr:spPr>
        <a:xfrm>
          <a:off x="11563427" y="590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DC6AFF88-7424-42D9-AC58-BDF2BA659E3E}"/>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15459169-76CA-4CB1-B3B8-34AA726918F8}"/>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BE044818-63AC-4125-B857-F4D053CD66D6}"/>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C2CDF2E0-19F2-446E-89FA-6EC40D4F476E}"/>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7ED9E61C-DA81-4452-985F-2538F863991F}"/>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1582648A-BB26-4F33-B11D-0C9BEEC303F4}"/>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80B6F29-13A1-4764-9678-53298EDA420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874AE4D-A331-44EC-BE1A-B7BD29BD70A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60AEAF0-AAD0-46F4-8982-59CB1824745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8E839AB-8633-43C8-A4B5-D6C96E806B1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7BA0074-78B7-4B94-8BC1-B19C8BC87BD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3196962-0C5B-4DB8-A1A1-40519351EC7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970697F-3878-41E1-BE79-D9B12E75CA0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14A8F9C-B656-4002-9549-670FE2EF054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9768080-B818-47A3-83CF-329166FD9C3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9D75546-BE99-46B6-989E-2CF5FEDC6FA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
561
13.07
3,609,851
3,567,379
30,423
829,366
2,888,999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7944441-2A26-4284-8E3B-4A451A1577C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A817F7D-3B25-4FE5-A7B4-563992E6584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DBD8CF7-7129-42DF-A232-7C43C31E714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76EBF3D-D46E-4723-A7B3-5232DEBA5A9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6FCFEE2-6C0F-4A9D-8B64-879A8066210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1801D1A-4F22-4DD6-8810-2CF7F18796E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7D53266-7A7D-437A-A6FE-CC726D37C23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76D3C05-32FF-49C5-94CB-5880F31E75C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BC3C60C-35F7-4E8A-9BA4-73AE872A887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9221FDE-A283-4B66-B6BF-F73B13D2C8F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10953D1-EF60-447F-BD93-744A74769FA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434F46F-FCB8-4625-88E8-324718124DD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C67792B-24AB-43EA-87C9-6EEEB4E8120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5EDA5C5-8C89-4E98-B98B-D3375B1CD83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35B07F6-00E5-46DB-8B35-75586704476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E151E78-B1B8-4F25-8FFE-9E6574BB74A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FFE0845-D1F7-46E8-8CFD-B0203849EAC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A83598B-AD33-4817-A3E7-12376A2656C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B85431A-C63D-4EF1-9A0F-C51A0537E23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20426E5-EF6B-4752-8AA7-8A93D39976A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7BB9871-4ACB-47A1-9D27-12E6CE9B791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3E632B5-B591-4B00-8BDD-E293AF7441F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1F04DFA-C1A4-469A-83B3-2468694635B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A2EB32D-C909-4B76-A51A-54598FB28B8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3CD4EBA-3B7C-46FC-B3FF-6B614831C1C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2962A7F-E093-458F-9AB1-251787D4AF3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1420BB3-A431-43FB-9F31-E1652B8E236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786E4C1-7DC8-4AC8-AB3E-2CFC3C103D4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B8246AF-1680-4157-A1C3-9BEB29E6A56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ED29020-E923-4CB7-ABF7-429FF013ADE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4E40423-E053-4077-8430-108398AD0C6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56995FE-4320-49D9-9B41-7D2789401BA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570B7A5-C24A-42CC-8058-6213820C266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CC0BBFC-372C-4E6D-AFB9-0D230C72D8F1}"/>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8C24D84-267F-4ADB-816E-7FBE9257371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587A607-9675-429C-A372-EDB488A6DC5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CB1EE3F-5A5C-4F9D-A4F0-5741C8B7DBE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3A2C8F4-C0E3-4AD5-A938-ED759AAE76B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B244FE1-FB0C-4CDF-ABD8-A290E622178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0EA611D-32B3-499A-AF2D-1A21C16A193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FF1FDB6-8A5B-4AF4-A52D-1AFD94248CF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A19B0CA-E9BE-49B2-8C83-0476CE78AE5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74F5CA2-D218-494C-97FA-EA16FD04B6E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E99AB9CE-72B4-4DEE-8CC9-EA01A3A17B7F}"/>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6A1EAA56-210E-43A9-B7E0-16C9A2D82C9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a:extLst>
            <a:ext uri="{FF2B5EF4-FFF2-40B4-BE49-F238E27FC236}">
              <a16:creationId xmlns:a16="http://schemas.microsoft.com/office/drawing/2014/main" id="{E36AC44F-22DC-430F-8041-E33645DEC0C0}"/>
            </a:ext>
          </a:extLst>
        </xdr:cNvPr>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a:extLst>
            <a:ext uri="{FF2B5EF4-FFF2-40B4-BE49-F238E27FC236}">
              <a16:creationId xmlns:a16="http://schemas.microsoft.com/office/drawing/2014/main" id="{B7AC2299-C34F-4B88-9D0B-6B8E6F802AE0}"/>
            </a:ext>
          </a:extLst>
        </xdr:cNvPr>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a:extLst>
            <a:ext uri="{FF2B5EF4-FFF2-40B4-BE49-F238E27FC236}">
              <a16:creationId xmlns:a16="http://schemas.microsoft.com/office/drawing/2014/main" id="{23B41B77-1527-4982-BCA2-9D187180599D}"/>
            </a:ext>
          </a:extLst>
        </xdr:cNvPr>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a:extLst>
            <a:ext uri="{FF2B5EF4-FFF2-40B4-BE49-F238E27FC236}">
              <a16:creationId xmlns:a16="http://schemas.microsoft.com/office/drawing/2014/main" id="{62BFBE2C-CFEB-4A49-9540-4BBB8848B3D5}"/>
            </a:ext>
          </a:extLst>
        </xdr:cNvPr>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a:extLst>
            <a:ext uri="{FF2B5EF4-FFF2-40B4-BE49-F238E27FC236}">
              <a16:creationId xmlns:a16="http://schemas.microsoft.com/office/drawing/2014/main" id="{511264F4-702E-4D75-BCCF-E306D40F9125}"/>
            </a:ext>
          </a:extLst>
        </xdr:cNvPr>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6B893735-1CF5-4D03-BDD0-926C54905934}"/>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A2DE441A-A180-4579-88CB-EC0E76EE80C6}"/>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153035</xdr:rowOff>
    </xdr:from>
    <xdr:to>
      <xdr:col>20</xdr:col>
      <xdr:colOff>38100</xdr:colOff>
      <xdr:row>38</xdr:row>
      <xdr:rowOff>83185</xdr:rowOff>
    </xdr:to>
    <xdr:sp macro="" textlink="">
      <xdr:nvSpPr>
        <xdr:cNvPr id="64" name="フローチャート: 判断 63">
          <a:extLst>
            <a:ext uri="{FF2B5EF4-FFF2-40B4-BE49-F238E27FC236}">
              <a16:creationId xmlns:a16="http://schemas.microsoft.com/office/drawing/2014/main" id="{0B82BBE0-71F9-44D6-812B-70C78030F9F8}"/>
            </a:ext>
          </a:extLst>
        </xdr:cNvPr>
        <xdr:cNvSpPr/>
      </xdr:nvSpPr>
      <xdr:spPr>
        <a:xfrm>
          <a:off x="3746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a:extLst>
            <a:ext uri="{FF2B5EF4-FFF2-40B4-BE49-F238E27FC236}">
              <a16:creationId xmlns:a16="http://schemas.microsoft.com/office/drawing/2014/main" id="{6DD56E0F-05F5-4E90-97AC-9B17E8CAFE21}"/>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DB44C9AC-AB00-48C6-B381-8217DC673C9F}"/>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65D01AA9-5CEB-416E-939B-61F23AC867FC}"/>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F0366A4-8B98-42B9-BD19-AA41486BE36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79BC404-C757-4BAA-A51F-9B0E7DE7312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43BA6CB-135D-4B59-9204-B12A9F5A3B7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B35F2DF-0DB8-4B9E-8F67-1A5FDE760F7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C16C3F6-4CEC-4CD5-ABC5-B227D80D3C9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168275</xdr:rowOff>
    </xdr:from>
    <xdr:to>
      <xdr:col>24</xdr:col>
      <xdr:colOff>114300</xdr:colOff>
      <xdr:row>36</xdr:row>
      <xdr:rowOff>98425</xdr:rowOff>
    </xdr:to>
    <xdr:sp macro="" textlink="">
      <xdr:nvSpPr>
        <xdr:cNvPr id="73" name="楕円 72">
          <a:extLst>
            <a:ext uri="{FF2B5EF4-FFF2-40B4-BE49-F238E27FC236}">
              <a16:creationId xmlns:a16="http://schemas.microsoft.com/office/drawing/2014/main" id="{C203327E-B2A7-40FE-A108-B0A30B447CEE}"/>
            </a:ext>
          </a:extLst>
        </xdr:cNvPr>
        <xdr:cNvSpPr/>
      </xdr:nvSpPr>
      <xdr:spPr>
        <a:xfrm>
          <a:off x="45847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19702</xdr:rowOff>
    </xdr:from>
    <xdr:ext cx="405111" cy="259045"/>
    <xdr:sp macro="" textlink="">
      <xdr:nvSpPr>
        <xdr:cNvPr id="74" name="【道路】&#10;有形固定資産減価償却率該当値テキスト">
          <a:extLst>
            <a:ext uri="{FF2B5EF4-FFF2-40B4-BE49-F238E27FC236}">
              <a16:creationId xmlns:a16="http://schemas.microsoft.com/office/drawing/2014/main" id="{4923397B-3222-407E-B81B-35BEF797FCB7}"/>
            </a:ext>
          </a:extLst>
        </xdr:cNvPr>
        <xdr:cNvSpPr txBox="1"/>
      </xdr:nvSpPr>
      <xdr:spPr>
        <a:xfrm>
          <a:off x="4673600"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147320</xdr:rowOff>
    </xdr:from>
    <xdr:to>
      <xdr:col>20</xdr:col>
      <xdr:colOff>38100</xdr:colOff>
      <xdr:row>36</xdr:row>
      <xdr:rowOff>77470</xdr:rowOff>
    </xdr:to>
    <xdr:sp macro="" textlink="">
      <xdr:nvSpPr>
        <xdr:cNvPr id="75" name="楕円 74">
          <a:extLst>
            <a:ext uri="{FF2B5EF4-FFF2-40B4-BE49-F238E27FC236}">
              <a16:creationId xmlns:a16="http://schemas.microsoft.com/office/drawing/2014/main" id="{3D6B7860-6557-42F3-AD71-34BC1B208A19}"/>
            </a:ext>
          </a:extLst>
        </xdr:cNvPr>
        <xdr:cNvSpPr/>
      </xdr:nvSpPr>
      <xdr:spPr>
        <a:xfrm>
          <a:off x="3746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26670</xdr:rowOff>
    </xdr:from>
    <xdr:to>
      <xdr:col>24</xdr:col>
      <xdr:colOff>63500</xdr:colOff>
      <xdr:row>36</xdr:row>
      <xdr:rowOff>47625</xdr:rowOff>
    </xdr:to>
    <xdr:cxnSp macro="">
      <xdr:nvCxnSpPr>
        <xdr:cNvPr id="76" name="直線コネクタ 75">
          <a:extLst>
            <a:ext uri="{FF2B5EF4-FFF2-40B4-BE49-F238E27FC236}">
              <a16:creationId xmlns:a16="http://schemas.microsoft.com/office/drawing/2014/main" id="{9FB840E5-6235-454E-AA2A-6FABB8DA096B}"/>
            </a:ext>
          </a:extLst>
        </xdr:cNvPr>
        <xdr:cNvCxnSpPr/>
      </xdr:nvCxnSpPr>
      <xdr:spPr>
        <a:xfrm>
          <a:off x="3797300" y="619887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95885</xdr:rowOff>
    </xdr:from>
    <xdr:to>
      <xdr:col>15</xdr:col>
      <xdr:colOff>101600</xdr:colOff>
      <xdr:row>36</xdr:row>
      <xdr:rowOff>26035</xdr:rowOff>
    </xdr:to>
    <xdr:sp macro="" textlink="">
      <xdr:nvSpPr>
        <xdr:cNvPr id="77" name="楕円 76">
          <a:extLst>
            <a:ext uri="{FF2B5EF4-FFF2-40B4-BE49-F238E27FC236}">
              <a16:creationId xmlns:a16="http://schemas.microsoft.com/office/drawing/2014/main" id="{2D6E2733-4B18-4BF7-9088-3A73C01F9D5E}"/>
            </a:ext>
          </a:extLst>
        </xdr:cNvPr>
        <xdr:cNvSpPr/>
      </xdr:nvSpPr>
      <xdr:spPr>
        <a:xfrm>
          <a:off x="2857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146685</xdr:rowOff>
    </xdr:from>
    <xdr:to>
      <xdr:col>19</xdr:col>
      <xdr:colOff>177800</xdr:colOff>
      <xdr:row>36</xdr:row>
      <xdr:rowOff>26670</xdr:rowOff>
    </xdr:to>
    <xdr:cxnSp macro="">
      <xdr:nvCxnSpPr>
        <xdr:cNvPr id="78" name="直線コネクタ 77">
          <a:extLst>
            <a:ext uri="{FF2B5EF4-FFF2-40B4-BE49-F238E27FC236}">
              <a16:creationId xmlns:a16="http://schemas.microsoft.com/office/drawing/2014/main" id="{83CE00EE-7E3C-475A-B997-17D2406D0099}"/>
            </a:ext>
          </a:extLst>
        </xdr:cNvPr>
        <xdr:cNvCxnSpPr/>
      </xdr:nvCxnSpPr>
      <xdr:spPr>
        <a:xfrm>
          <a:off x="2908300" y="61474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65405</xdr:rowOff>
    </xdr:from>
    <xdr:to>
      <xdr:col>10</xdr:col>
      <xdr:colOff>165100</xdr:colOff>
      <xdr:row>35</xdr:row>
      <xdr:rowOff>167005</xdr:rowOff>
    </xdr:to>
    <xdr:sp macro="" textlink="">
      <xdr:nvSpPr>
        <xdr:cNvPr id="79" name="楕円 78">
          <a:extLst>
            <a:ext uri="{FF2B5EF4-FFF2-40B4-BE49-F238E27FC236}">
              <a16:creationId xmlns:a16="http://schemas.microsoft.com/office/drawing/2014/main" id="{47870A6B-9792-4095-B8E7-5F8C8DDB9A2F}"/>
            </a:ext>
          </a:extLst>
        </xdr:cNvPr>
        <xdr:cNvSpPr/>
      </xdr:nvSpPr>
      <xdr:spPr>
        <a:xfrm>
          <a:off x="1968500" y="60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116205</xdr:rowOff>
    </xdr:from>
    <xdr:to>
      <xdr:col>15</xdr:col>
      <xdr:colOff>50800</xdr:colOff>
      <xdr:row>35</xdr:row>
      <xdr:rowOff>146685</xdr:rowOff>
    </xdr:to>
    <xdr:cxnSp macro="">
      <xdr:nvCxnSpPr>
        <xdr:cNvPr id="80" name="直線コネクタ 79">
          <a:extLst>
            <a:ext uri="{FF2B5EF4-FFF2-40B4-BE49-F238E27FC236}">
              <a16:creationId xmlns:a16="http://schemas.microsoft.com/office/drawing/2014/main" id="{A1242588-41EE-4A40-AB14-51291E325510}"/>
            </a:ext>
          </a:extLst>
        </xdr:cNvPr>
        <xdr:cNvCxnSpPr/>
      </xdr:nvCxnSpPr>
      <xdr:spPr>
        <a:xfrm>
          <a:off x="2019300" y="61169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53975</xdr:rowOff>
    </xdr:from>
    <xdr:to>
      <xdr:col>6</xdr:col>
      <xdr:colOff>38100</xdr:colOff>
      <xdr:row>35</xdr:row>
      <xdr:rowOff>155575</xdr:rowOff>
    </xdr:to>
    <xdr:sp macro="" textlink="">
      <xdr:nvSpPr>
        <xdr:cNvPr id="81" name="楕円 80">
          <a:extLst>
            <a:ext uri="{FF2B5EF4-FFF2-40B4-BE49-F238E27FC236}">
              <a16:creationId xmlns:a16="http://schemas.microsoft.com/office/drawing/2014/main" id="{99290DB7-6C82-40CE-802A-BE575B770FCE}"/>
            </a:ext>
          </a:extLst>
        </xdr:cNvPr>
        <xdr:cNvSpPr/>
      </xdr:nvSpPr>
      <xdr:spPr>
        <a:xfrm>
          <a:off x="10795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104775</xdr:rowOff>
    </xdr:from>
    <xdr:to>
      <xdr:col>10</xdr:col>
      <xdr:colOff>114300</xdr:colOff>
      <xdr:row>35</xdr:row>
      <xdr:rowOff>116205</xdr:rowOff>
    </xdr:to>
    <xdr:cxnSp macro="">
      <xdr:nvCxnSpPr>
        <xdr:cNvPr id="82" name="直線コネクタ 81">
          <a:extLst>
            <a:ext uri="{FF2B5EF4-FFF2-40B4-BE49-F238E27FC236}">
              <a16:creationId xmlns:a16="http://schemas.microsoft.com/office/drawing/2014/main" id="{0449BFBB-2FA3-4236-82CF-9A0DB915C1EB}"/>
            </a:ext>
          </a:extLst>
        </xdr:cNvPr>
        <xdr:cNvCxnSpPr/>
      </xdr:nvCxnSpPr>
      <xdr:spPr>
        <a:xfrm>
          <a:off x="1130300" y="61055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74312</xdr:rowOff>
    </xdr:from>
    <xdr:ext cx="405111" cy="259045"/>
    <xdr:sp macro="" textlink="">
      <xdr:nvSpPr>
        <xdr:cNvPr id="83" name="n_1aveValue【道路】&#10;有形固定資産減価償却率">
          <a:extLst>
            <a:ext uri="{FF2B5EF4-FFF2-40B4-BE49-F238E27FC236}">
              <a16:creationId xmlns:a16="http://schemas.microsoft.com/office/drawing/2014/main" id="{4D6E71C6-A07D-4E34-B29F-938BE913DA79}"/>
            </a:ext>
          </a:extLst>
        </xdr:cNvPr>
        <xdr:cNvSpPr txBox="1"/>
      </xdr:nvSpPr>
      <xdr:spPr>
        <a:xfrm>
          <a:off x="35820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4" name="n_2aveValue【道路】&#10;有形固定資産減価償却率">
          <a:extLst>
            <a:ext uri="{FF2B5EF4-FFF2-40B4-BE49-F238E27FC236}">
              <a16:creationId xmlns:a16="http://schemas.microsoft.com/office/drawing/2014/main" id="{C2020528-E2D9-4033-9CF4-4DFB361C24FE}"/>
            </a:ext>
          </a:extLst>
        </xdr:cNvPr>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5" name="n_3aveValue【道路】&#10;有形固定資産減価償却率">
          <a:extLst>
            <a:ext uri="{FF2B5EF4-FFF2-40B4-BE49-F238E27FC236}">
              <a16:creationId xmlns:a16="http://schemas.microsoft.com/office/drawing/2014/main" id="{DD7FD02F-17D6-4262-AD80-4FDC07A8C22D}"/>
            </a:ext>
          </a:extLst>
        </xdr:cNvPr>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a:extLst>
            <a:ext uri="{FF2B5EF4-FFF2-40B4-BE49-F238E27FC236}">
              <a16:creationId xmlns:a16="http://schemas.microsoft.com/office/drawing/2014/main" id="{DB541267-0D40-43FC-9406-E7B86EC8D5DF}"/>
            </a:ext>
          </a:extLst>
        </xdr:cNvPr>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93997</xdr:rowOff>
    </xdr:from>
    <xdr:ext cx="405111" cy="259045"/>
    <xdr:sp macro="" textlink="">
      <xdr:nvSpPr>
        <xdr:cNvPr id="87" name="n_1mainValue【道路】&#10;有形固定資産減価償却率">
          <a:extLst>
            <a:ext uri="{FF2B5EF4-FFF2-40B4-BE49-F238E27FC236}">
              <a16:creationId xmlns:a16="http://schemas.microsoft.com/office/drawing/2014/main" id="{F08682AE-5A72-4085-82AC-6FAE9546514B}"/>
            </a:ext>
          </a:extLst>
        </xdr:cNvPr>
        <xdr:cNvSpPr txBox="1"/>
      </xdr:nvSpPr>
      <xdr:spPr>
        <a:xfrm>
          <a:off x="35820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42562</xdr:rowOff>
    </xdr:from>
    <xdr:ext cx="405111" cy="259045"/>
    <xdr:sp macro="" textlink="">
      <xdr:nvSpPr>
        <xdr:cNvPr id="88" name="n_2mainValue【道路】&#10;有形固定資産減価償却率">
          <a:extLst>
            <a:ext uri="{FF2B5EF4-FFF2-40B4-BE49-F238E27FC236}">
              <a16:creationId xmlns:a16="http://schemas.microsoft.com/office/drawing/2014/main" id="{7AE6357D-2B48-461B-ADF6-745FDDE424B9}"/>
            </a:ext>
          </a:extLst>
        </xdr:cNvPr>
        <xdr:cNvSpPr txBox="1"/>
      </xdr:nvSpPr>
      <xdr:spPr>
        <a:xfrm>
          <a:off x="2705744" y="587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12082</xdr:rowOff>
    </xdr:from>
    <xdr:ext cx="405111" cy="259045"/>
    <xdr:sp macro="" textlink="">
      <xdr:nvSpPr>
        <xdr:cNvPr id="89" name="n_3mainValue【道路】&#10;有形固定資産減価償却率">
          <a:extLst>
            <a:ext uri="{FF2B5EF4-FFF2-40B4-BE49-F238E27FC236}">
              <a16:creationId xmlns:a16="http://schemas.microsoft.com/office/drawing/2014/main" id="{CC8C47D4-1F4B-4A1E-8FF0-CC60502A1B69}"/>
            </a:ext>
          </a:extLst>
        </xdr:cNvPr>
        <xdr:cNvSpPr txBox="1"/>
      </xdr:nvSpPr>
      <xdr:spPr>
        <a:xfrm>
          <a:off x="1816744"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652</xdr:rowOff>
    </xdr:from>
    <xdr:ext cx="405111" cy="259045"/>
    <xdr:sp macro="" textlink="">
      <xdr:nvSpPr>
        <xdr:cNvPr id="90" name="n_4mainValue【道路】&#10;有形固定資産減価償却率">
          <a:extLst>
            <a:ext uri="{FF2B5EF4-FFF2-40B4-BE49-F238E27FC236}">
              <a16:creationId xmlns:a16="http://schemas.microsoft.com/office/drawing/2014/main" id="{92E5CB22-1C2A-4CD0-BFA7-0B2626121DFE}"/>
            </a:ext>
          </a:extLst>
        </xdr:cNvPr>
        <xdr:cNvSpPr txBox="1"/>
      </xdr:nvSpPr>
      <xdr:spPr>
        <a:xfrm>
          <a:off x="927744" y="58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1BDA484-29EA-41F4-A2EB-BCF97CC2929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F8A50096-95B0-40C5-94FF-8D7956A64AF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E0678823-55EE-4863-8138-0AA5724379B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F35F99C3-0357-4EB5-A5D9-8029C7FACFD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A6DF6CB1-45AB-4EDC-9C22-05C09F9819E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C75407D-1767-46E0-B82E-5CFA4390CAF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A1BFFA0-8779-4C02-AFA8-EC272174799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2A7CF1E5-3145-4B3C-A2FA-B8A5BBB27B2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C1662C1B-629D-4E65-A0DD-A18A0BFA35F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7BCFE83-B1E4-4AF1-9100-46547C3B93A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76A20AF8-0735-472C-B543-952618E1A18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3EF4385B-F917-4A4D-BE94-2454C1AE70C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D519BF5-85EE-470B-BE76-AC8D4D4E4F5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54FBDFEA-157D-4D66-9AC9-EA4694DF7259}"/>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184853E1-04E3-4681-BBB5-97C92730143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7C134FA6-16B2-423B-8AA7-9D83B69BA40C}"/>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CAFB3AE8-AB20-44F3-B22F-DE0488E8F1B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52873301-CD94-495D-A7B3-BCB1426BF1D1}"/>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ABF96636-6583-4EF8-9F5A-7C1F7BC3239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DC3180F2-360F-4A59-AD08-D346580AB4A3}"/>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66A022DF-891C-4B3A-AF0F-A62FC5449D4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93BAA73-BEB5-4475-93CF-CC331988EA82}"/>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7ABFA4BF-2300-48E7-9771-0942C32BC42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14" name="直線コネクタ 113">
          <a:extLst>
            <a:ext uri="{FF2B5EF4-FFF2-40B4-BE49-F238E27FC236}">
              <a16:creationId xmlns:a16="http://schemas.microsoft.com/office/drawing/2014/main" id="{7233BAC2-516E-4B0B-B8BD-7C26FE0E7BD7}"/>
            </a:ext>
          </a:extLst>
        </xdr:cNvPr>
        <xdr:cNvCxnSpPr/>
      </xdr:nvCxnSpPr>
      <xdr:spPr>
        <a:xfrm flipV="1">
          <a:off x="10476865" y="5659435"/>
          <a:ext cx="0" cy="15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15" name="【道路】&#10;一人当たり延長最小値テキスト">
          <a:extLst>
            <a:ext uri="{FF2B5EF4-FFF2-40B4-BE49-F238E27FC236}">
              <a16:creationId xmlns:a16="http://schemas.microsoft.com/office/drawing/2014/main" id="{0E6CCA3E-F9D3-40AF-8584-97D020D616EB}"/>
            </a:ext>
          </a:extLst>
        </xdr:cNvPr>
        <xdr:cNvSpPr txBox="1"/>
      </xdr:nvSpPr>
      <xdr:spPr>
        <a:xfrm>
          <a:off x="10515600" y="71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16" name="直線コネクタ 115">
          <a:extLst>
            <a:ext uri="{FF2B5EF4-FFF2-40B4-BE49-F238E27FC236}">
              <a16:creationId xmlns:a16="http://schemas.microsoft.com/office/drawing/2014/main" id="{9C908142-351A-4034-A32F-4DBB0780DA75}"/>
            </a:ext>
          </a:extLst>
        </xdr:cNvPr>
        <xdr:cNvCxnSpPr/>
      </xdr:nvCxnSpPr>
      <xdr:spPr>
        <a:xfrm>
          <a:off x="10388600" y="716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17" name="【道路】&#10;一人当たり延長最大値テキスト">
          <a:extLst>
            <a:ext uri="{FF2B5EF4-FFF2-40B4-BE49-F238E27FC236}">
              <a16:creationId xmlns:a16="http://schemas.microsoft.com/office/drawing/2014/main" id="{16FA1DE5-2259-4862-A50D-E2EF1E8F169A}"/>
            </a:ext>
          </a:extLst>
        </xdr:cNvPr>
        <xdr:cNvSpPr txBox="1"/>
      </xdr:nvSpPr>
      <xdr:spPr>
        <a:xfrm>
          <a:off x="10515600" y="54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18" name="直線コネクタ 117">
          <a:extLst>
            <a:ext uri="{FF2B5EF4-FFF2-40B4-BE49-F238E27FC236}">
              <a16:creationId xmlns:a16="http://schemas.microsoft.com/office/drawing/2014/main" id="{BE3378DA-5E80-4E06-87E5-D85EC83B7E19}"/>
            </a:ext>
          </a:extLst>
        </xdr:cNvPr>
        <xdr:cNvCxnSpPr/>
      </xdr:nvCxnSpPr>
      <xdr:spPr>
        <a:xfrm>
          <a:off x="10388600" y="565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62471</xdr:rowOff>
    </xdr:from>
    <xdr:ext cx="534377" cy="259045"/>
    <xdr:sp macro="" textlink="">
      <xdr:nvSpPr>
        <xdr:cNvPr id="119" name="【道路】&#10;一人当たり延長平均値テキスト">
          <a:extLst>
            <a:ext uri="{FF2B5EF4-FFF2-40B4-BE49-F238E27FC236}">
              <a16:creationId xmlns:a16="http://schemas.microsoft.com/office/drawing/2014/main" id="{FA8C283F-41F3-40DA-8ACD-2FBA752AD9B8}"/>
            </a:ext>
          </a:extLst>
        </xdr:cNvPr>
        <xdr:cNvSpPr txBox="1"/>
      </xdr:nvSpPr>
      <xdr:spPr>
        <a:xfrm>
          <a:off x="10515600" y="674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20" name="フローチャート: 判断 119">
          <a:extLst>
            <a:ext uri="{FF2B5EF4-FFF2-40B4-BE49-F238E27FC236}">
              <a16:creationId xmlns:a16="http://schemas.microsoft.com/office/drawing/2014/main" id="{7EAFA440-3FF2-4A81-B071-1FE699C21E1E}"/>
            </a:ext>
          </a:extLst>
        </xdr:cNvPr>
        <xdr:cNvSpPr/>
      </xdr:nvSpPr>
      <xdr:spPr>
        <a:xfrm>
          <a:off x="10426700" y="677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92143</xdr:rowOff>
    </xdr:from>
    <xdr:to>
      <xdr:col>50</xdr:col>
      <xdr:colOff>165100</xdr:colOff>
      <xdr:row>40</xdr:row>
      <xdr:rowOff>22293</xdr:rowOff>
    </xdr:to>
    <xdr:sp macro="" textlink="">
      <xdr:nvSpPr>
        <xdr:cNvPr id="121" name="フローチャート: 判断 120">
          <a:extLst>
            <a:ext uri="{FF2B5EF4-FFF2-40B4-BE49-F238E27FC236}">
              <a16:creationId xmlns:a16="http://schemas.microsoft.com/office/drawing/2014/main" id="{A8C663DD-2931-44AF-AC37-900D4040203E}"/>
            </a:ext>
          </a:extLst>
        </xdr:cNvPr>
        <xdr:cNvSpPr/>
      </xdr:nvSpPr>
      <xdr:spPr>
        <a:xfrm>
          <a:off x="9588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99016</xdr:rowOff>
    </xdr:from>
    <xdr:to>
      <xdr:col>46</xdr:col>
      <xdr:colOff>38100</xdr:colOff>
      <xdr:row>40</xdr:row>
      <xdr:rowOff>29166</xdr:rowOff>
    </xdr:to>
    <xdr:sp macro="" textlink="">
      <xdr:nvSpPr>
        <xdr:cNvPr id="122" name="フローチャート: 判断 121">
          <a:extLst>
            <a:ext uri="{FF2B5EF4-FFF2-40B4-BE49-F238E27FC236}">
              <a16:creationId xmlns:a16="http://schemas.microsoft.com/office/drawing/2014/main" id="{C4CD4B09-D27A-47C1-B3BE-5E92A233AC8C}"/>
            </a:ext>
          </a:extLst>
        </xdr:cNvPr>
        <xdr:cNvSpPr/>
      </xdr:nvSpPr>
      <xdr:spPr>
        <a:xfrm>
          <a:off x="8699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94186</xdr:rowOff>
    </xdr:from>
    <xdr:to>
      <xdr:col>41</xdr:col>
      <xdr:colOff>101600</xdr:colOff>
      <xdr:row>40</xdr:row>
      <xdr:rowOff>24336</xdr:rowOff>
    </xdr:to>
    <xdr:sp macro="" textlink="">
      <xdr:nvSpPr>
        <xdr:cNvPr id="123" name="フローチャート: 判断 122">
          <a:extLst>
            <a:ext uri="{FF2B5EF4-FFF2-40B4-BE49-F238E27FC236}">
              <a16:creationId xmlns:a16="http://schemas.microsoft.com/office/drawing/2014/main" id="{21FAA2EE-A8EE-4130-A96A-BE1221E4BBA2}"/>
            </a:ext>
          </a:extLst>
        </xdr:cNvPr>
        <xdr:cNvSpPr/>
      </xdr:nvSpPr>
      <xdr:spPr>
        <a:xfrm>
          <a:off x="7810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89408</xdr:rowOff>
    </xdr:from>
    <xdr:to>
      <xdr:col>36</xdr:col>
      <xdr:colOff>165100</xdr:colOff>
      <xdr:row>40</xdr:row>
      <xdr:rowOff>19558</xdr:rowOff>
    </xdr:to>
    <xdr:sp macro="" textlink="">
      <xdr:nvSpPr>
        <xdr:cNvPr id="124" name="フローチャート: 判断 123">
          <a:extLst>
            <a:ext uri="{FF2B5EF4-FFF2-40B4-BE49-F238E27FC236}">
              <a16:creationId xmlns:a16="http://schemas.microsoft.com/office/drawing/2014/main" id="{CB772A92-1BC4-441E-A84D-7E1C26AB9F50}"/>
            </a:ext>
          </a:extLst>
        </xdr:cNvPr>
        <xdr:cNvSpPr/>
      </xdr:nvSpPr>
      <xdr:spPr>
        <a:xfrm>
          <a:off x="6921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D96A494-0F1C-497E-A8B8-CAB83AFF2EE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3FF5952-B551-451B-84A2-38F51374070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F13CFBE-6F71-4FAE-9473-B0723211AD0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DC17301-E209-477D-AA88-1D10F08FE7E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87A6DDF-9B6F-4CB7-8F14-943C2C3AD3B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45783</xdr:rowOff>
    </xdr:from>
    <xdr:to>
      <xdr:col>55</xdr:col>
      <xdr:colOff>50800</xdr:colOff>
      <xdr:row>39</xdr:row>
      <xdr:rowOff>147383</xdr:rowOff>
    </xdr:to>
    <xdr:sp macro="" textlink="">
      <xdr:nvSpPr>
        <xdr:cNvPr id="130" name="楕円 129">
          <a:extLst>
            <a:ext uri="{FF2B5EF4-FFF2-40B4-BE49-F238E27FC236}">
              <a16:creationId xmlns:a16="http://schemas.microsoft.com/office/drawing/2014/main" id="{A344DEE3-2526-4161-95D2-B414333191C3}"/>
            </a:ext>
          </a:extLst>
        </xdr:cNvPr>
        <xdr:cNvSpPr/>
      </xdr:nvSpPr>
      <xdr:spPr>
        <a:xfrm>
          <a:off x="10426700" y="673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68660</xdr:rowOff>
    </xdr:from>
    <xdr:ext cx="534377" cy="259045"/>
    <xdr:sp macro="" textlink="">
      <xdr:nvSpPr>
        <xdr:cNvPr id="131" name="【道路】&#10;一人当たり延長該当値テキスト">
          <a:extLst>
            <a:ext uri="{FF2B5EF4-FFF2-40B4-BE49-F238E27FC236}">
              <a16:creationId xmlns:a16="http://schemas.microsoft.com/office/drawing/2014/main" id="{CF3B81A6-0E6E-4B43-BC53-C4C96D9616B0}"/>
            </a:ext>
          </a:extLst>
        </xdr:cNvPr>
        <xdr:cNvSpPr txBox="1"/>
      </xdr:nvSpPr>
      <xdr:spPr>
        <a:xfrm>
          <a:off x="10515600" y="658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62822</xdr:rowOff>
    </xdr:from>
    <xdr:to>
      <xdr:col>50</xdr:col>
      <xdr:colOff>165100</xdr:colOff>
      <xdr:row>39</xdr:row>
      <xdr:rowOff>164422</xdr:rowOff>
    </xdr:to>
    <xdr:sp macro="" textlink="">
      <xdr:nvSpPr>
        <xdr:cNvPr id="132" name="楕円 131">
          <a:extLst>
            <a:ext uri="{FF2B5EF4-FFF2-40B4-BE49-F238E27FC236}">
              <a16:creationId xmlns:a16="http://schemas.microsoft.com/office/drawing/2014/main" id="{7F32BADC-69F8-4D3E-A317-DE220EEDFA23}"/>
            </a:ext>
          </a:extLst>
        </xdr:cNvPr>
        <xdr:cNvSpPr/>
      </xdr:nvSpPr>
      <xdr:spPr>
        <a:xfrm>
          <a:off x="9588500" y="674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96583</xdr:rowOff>
    </xdr:from>
    <xdr:to>
      <xdr:col>55</xdr:col>
      <xdr:colOff>0</xdr:colOff>
      <xdr:row>39</xdr:row>
      <xdr:rowOff>113622</xdr:rowOff>
    </xdr:to>
    <xdr:cxnSp macro="">
      <xdr:nvCxnSpPr>
        <xdr:cNvPr id="133" name="直線コネクタ 132">
          <a:extLst>
            <a:ext uri="{FF2B5EF4-FFF2-40B4-BE49-F238E27FC236}">
              <a16:creationId xmlns:a16="http://schemas.microsoft.com/office/drawing/2014/main" id="{9129833B-845C-47F8-9CA3-91583EE42864}"/>
            </a:ext>
          </a:extLst>
        </xdr:cNvPr>
        <xdr:cNvCxnSpPr/>
      </xdr:nvCxnSpPr>
      <xdr:spPr>
        <a:xfrm flipV="1">
          <a:off x="9639300" y="6783133"/>
          <a:ext cx="838200" cy="1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64292</xdr:rowOff>
    </xdr:from>
    <xdr:to>
      <xdr:col>46</xdr:col>
      <xdr:colOff>38100</xdr:colOff>
      <xdr:row>39</xdr:row>
      <xdr:rowOff>165892</xdr:rowOff>
    </xdr:to>
    <xdr:sp macro="" textlink="">
      <xdr:nvSpPr>
        <xdr:cNvPr id="134" name="楕円 133">
          <a:extLst>
            <a:ext uri="{FF2B5EF4-FFF2-40B4-BE49-F238E27FC236}">
              <a16:creationId xmlns:a16="http://schemas.microsoft.com/office/drawing/2014/main" id="{B4184D8B-4F6D-4C96-AB8B-8FEECB56CE39}"/>
            </a:ext>
          </a:extLst>
        </xdr:cNvPr>
        <xdr:cNvSpPr/>
      </xdr:nvSpPr>
      <xdr:spPr>
        <a:xfrm>
          <a:off x="8699500" y="675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113622</xdr:rowOff>
    </xdr:from>
    <xdr:to>
      <xdr:col>50</xdr:col>
      <xdr:colOff>114300</xdr:colOff>
      <xdr:row>39</xdr:row>
      <xdr:rowOff>115092</xdr:rowOff>
    </xdr:to>
    <xdr:cxnSp macro="">
      <xdr:nvCxnSpPr>
        <xdr:cNvPr id="135" name="直線コネクタ 134">
          <a:extLst>
            <a:ext uri="{FF2B5EF4-FFF2-40B4-BE49-F238E27FC236}">
              <a16:creationId xmlns:a16="http://schemas.microsoft.com/office/drawing/2014/main" id="{527AE00C-8AE8-4C0C-A3E2-EB57D26BA982}"/>
            </a:ext>
          </a:extLst>
        </xdr:cNvPr>
        <xdr:cNvCxnSpPr/>
      </xdr:nvCxnSpPr>
      <xdr:spPr>
        <a:xfrm flipV="1">
          <a:off x="8750300" y="6800172"/>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50096</xdr:rowOff>
    </xdr:from>
    <xdr:to>
      <xdr:col>41</xdr:col>
      <xdr:colOff>101600</xdr:colOff>
      <xdr:row>39</xdr:row>
      <xdr:rowOff>151696</xdr:rowOff>
    </xdr:to>
    <xdr:sp macro="" textlink="">
      <xdr:nvSpPr>
        <xdr:cNvPr id="136" name="楕円 135">
          <a:extLst>
            <a:ext uri="{FF2B5EF4-FFF2-40B4-BE49-F238E27FC236}">
              <a16:creationId xmlns:a16="http://schemas.microsoft.com/office/drawing/2014/main" id="{38483036-4DA6-476F-A758-725A18BD7D86}"/>
            </a:ext>
          </a:extLst>
        </xdr:cNvPr>
        <xdr:cNvSpPr/>
      </xdr:nvSpPr>
      <xdr:spPr>
        <a:xfrm>
          <a:off x="7810500" y="67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100896</xdr:rowOff>
    </xdr:from>
    <xdr:to>
      <xdr:col>45</xdr:col>
      <xdr:colOff>177800</xdr:colOff>
      <xdr:row>39</xdr:row>
      <xdr:rowOff>115092</xdr:rowOff>
    </xdr:to>
    <xdr:cxnSp macro="">
      <xdr:nvCxnSpPr>
        <xdr:cNvPr id="137" name="直線コネクタ 136">
          <a:extLst>
            <a:ext uri="{FF2B5EF4-FFF2-40B4-BE49-F238E27FC236}">
              <a16:creationId xmlns:a16="http://schemas.microsoft.com/office/drawing/2014/main" id="{A9B8626D-F09D-4F8D-BEE2-DB23C299FC1D}"/>
            </a:ext>
          </a:extLst>
        </xdr:cNvPr>
        <xdr:cNvCxnSpPr/>
      </xdr:nvCxnSpPr>
      <xdr:spPr>
        <a:xfrm>
          <a:off x="7861300" y="6787446"/>
          <a:ext cx="8890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51636</xdr:rowOff>
    </xdr:from>
    <xdr:to>
      <xdr:col>36</xdr:col>
      <xdr:colOff>165100</xdr:colOff>
      <xdr:row>39</xdr:row>
      <xdr:rowOff>153236</xdr:rowOff>
    </xdr:to>
    <xdr:sp macro="" textlink="">
      <xdr:nvSpPr>
        <xdr:cNvPr id="138" name="楕円 137">
          <a:extLst>
            <a:ext uri="{FF2B5EF4-FFF2-40B4-BE49-F238E27FC236}">
              <a16:creationId xmlns:a16="http://schemas.microsoft.com/office/drawing/2014/main" id="{C2C12CF9-E0A2-47E2-9F2F-B20CAE9E4092}"/>
            </a:ext>
          </a:extLst>
        </xdr:cNvPr>
        <xdr:cNvSpPr/>
      </xdr:nvSpPr>
      <xdr:spPr>
        <a:xfrm>
          <a:off x="6921500" y="673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100896</xdr:rowOff>
    </xdr:from>
    <xdr:to>
      <xdr:col>41</xdr:col>
      <xdr:colOff>50800</xdr:colOff>
      <xdr:row>39</xdr:row>
      <xdr:rowOff>102436</xdr:rowOff>
    </xdr:to>
    <xdr:cxnSp macro="">
      <xdr:nvCxnSpPr>
        <xdr:cNvPr id="139" name="直線コネクタ 138">
          <a:extLst>
            <a:ext uri="{FF2B5EF4-FFF2-40B4-BE49-F238E27FC236}">
              <a16:creationId xmlns:a16="http://schemas.microsoft.com/office/drawing/2014/main" id="{3AD8B66E-7318-46BE-AEC1-641997B60C54}"/>
            </a:ext>
          </a:extLst>
        </xdr:cNvPr>
        <xdr:cNvCxnSpPr/>
      </xdr:nvCxnSpPr>
      <xdr:spPr>
        <a:xfrm flipV="1">
          <a:off x="6972300" y="6787446"/>
          <a:ext cx="889000" cy="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13420</xdr:rowOff>
    </xdr:from>
    <xdr:ext cx="534377" cy="259045"/>
    <xdr:sp macro="" textlink="">
      <xdr:nvSpPr>
        <xdr:cNvPr id="140" name="n_1aveValue【道路】&#10;一人当たり延長">
          <a:extLst>
            <a:ext uri="{FF2B5EF4-FFF2-40B4-BE49-F238E27FC236}">
              <a16:creationId xmlns:a16="http://schemas.microsoft.com/office/drawing/2014/main" id="{FD16A691-B2D1-4CBC-9600-4D686D72D217}"/>
            </a:ext>
          </a:extLst>
        </xdr:cNvPr>
        <xdr:cNvSpPr txBox="1"/>
      </xdr:nvSpPr>
      <xdr:spPr>
        <a:xfrm>
          <a:off x="9359411" y="687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20293</xdr:rowOff>
    </xdr:from>
    <xdr:ext cx="534377" cy="259045"/>
    <xdr:sp macro="" textlink="">
      <xdr:nvSpPr>
        <xdr:cNvPr id="141" name="n_2aveValue【道路】&#10;一人当たり延長">
          <a:extLst>
            <a:ext uri="{FF2B5EF4-FFF2-40B4-BE49-F238E27FC236}">
              <a16:creationId xmlns:a16="http://schemas.microsoft.com/office/drawing/2014/main" id="{03582288-43D7-4A21-910D-0E798736B8E9}"/>
            </a:ext>
          </a:extLst>
        </xdr:cNvPr>
        <xdr:cNvSpPr txBox="1"/>
      </xdr:nvSpPr>
      <xdr:spPr>
        <a:xfrm>
          <a:off x="8483111" y="68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15463</xdr:rowOff>
    </xdr:from>
    <xdr:ext cx="534377" cy="259045"/>
    <xdr:sp macro="" textlink="">
      <xdr:nvSpPr>
        <xdr:cNvPr id="142" name="n_3aveValue【道路】&#10;一人当たり延長">
          <a:extLst>
            <a:ext uri="{FF2B5EF4-FFF2-40B4-BE49-F238E27FC236}">
              <a16:creationId xmlns:a16="http://schemas.microsoft.com/office/drawing/2014/main" id="{4F2730CC-DE25-40B8-A9E3-A776913FE4D5}"/>
            </a:ext>
          </a:extLst>
        </xdr:cNvPr>
        <xdr:cNvSpPr txBox="1"/>
      </xdr:nvSpPr>
      <xdr:spPr>
        <a:xfrm>
          <a:off x="75941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10685</xdr:rowOff>
    </xdr:from>
    <xdr:ext cx="534377" cy="259045"/>
    <xdr:sp macro="" textlink="">
      <xdr:nvSpPr>
        <xdr:cNvPr id="143" name="n_4aveValue【道路】&#10;一人当たり延長">
          <a:extLst>
            <a:ext uri="{FF2B5EF4-FFF2-40B4-BE49-F238E27FC236}">
              <a16:creationId xmlns:a16="http://schemas.microsoft.com/office/drawing/2014/main" id="{96EF127E-9A55-4FDD-A996-FC276366DA66}"/>
            </a:ext>
          </a:extLst>
        </xdr:cNvPr>
        <xdr:cNvSpPr txBox="1"/>
      </xdr:nvSpPr>
      <xdr:spPr>
        <a:xfrm>
          <a:off x="67051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9499</xdr:rowOff>
    </xdr:from>
    <xdr:ext cx="534377" cy="259045"/>
    <xdr:sp macro="" textlink="">
      <xdr:nvSpPr>
        <xdr:cNvPr id="144" name="n_1mainValue【道路】&#10;一人当たり延長">
          <a:extLst>
            <a:ext uri="{FF2B5EF4-FFF2-40B4-BE49-F238E27FC236}">
              <a16:creationId xmlns:a16="http://schemas.microsoft.com/office/drawing/2014/main" id="{CAB6622E-1C5D-4CA9-9124-3B65DF08187C}"/>
            </a:ext>
          </a:extLst>
        </xdr:cNvPr>
        <xdr:cNvSpPr txBox="1"/>
      </xdr:nvSpPr>
      <xdr:spPr>
        <a:xfrm>
          <a:off x="9359411" y="652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10969</xdr:rowOff>
    </xdr:from>
    <xdr:ext cx="534377" cy="259045"/>
    <xdr:sp macro="" textlink="">
      <xdr:nvSpPr>
        <xdr:cNvPr id="145" name="n_2mainValue【道路】&#10;一人当たり延長">
          <a:extLst>
            <a:ext uri="{FF2B5EF4-FFF2-40B4-BE49-F238E27FC236}">
              <a16:creationId xmlns:a16="http://schemas.microsoft.com/office/drawing/2014/main" id="{47F05AD5-F49C-44DE-A4F9-8810D318C7F5}"/>
            </a:ext>
          </a:extLst>
        </xdr:cNvPr>
        <xdr:cNvSpPr txBox="1"/>
      </xdr:nvSpPr>
      <xdr:spPr>
        <a:xfrm>
          <a:off x="8483111" y="652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168223</xdr:rowOff>
    </xdr:from>
    <xdr:ext cx="534377" cy="259045"/>
    <xdr:sp macro="" textlink="">
      <xdr:nvSpPr>
        <xdr:cNvPr id="146" name="n_3mainValue【道路】&#10;一人当たり延長">
          <a:extLst>
            <a:ext uri="{FF2B5EF4-FFF2-40B4-BE49-F238E27FC236}">
              <a16:creationId xmlns:a16="http://schemas.microsoft.com/office/drawing/2014/main" id="{38B8D4B9-5A0F-4B0E-9B51-1521001C18A6}"/>
            </a:ext>
          </a:extLst>
        </xdr:cNvPr>
        <xdr:cNvSpPr txBox="1"/>
      </xdr:nvSpPr>
      <xdr:spPr>
        <a:xfrm>
          <a:off x="7594111" y="651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169763</xdr:rowOff>
    </xdr:from>
    <xdr:ext cx="534377" cy="259045"/>
    <xdr:sp macro="" textlink="">
      <xdr:nvSpPr>
        <xdr:cNvPr id="147" name="n_4mainValue【道路】&#10;一人当たり延長">
          <a:extLst>
            <a:ext uri="{FF2B5EF4-FFF2-40B4-BE49-F238E27FC236}">
              <a16:creationId xmlns:a16="http://schemas.microsoft.com/office/drawing/2014/main" id="{383E2577-AE53-44DE-8F32-B8BF29D3A6DD}"/>
            </a:ext>
          </a:extLst>
        </xdr:cNvPr>
        <xdr:cNvSpPr txBox="1"/>
      </xdr:nvSpPr>
      <xdr:spPr>
        <a:xfrm>
          <a:off x="6705111" y="651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27347352-383C-4B87-9F42-D3BA51E8658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D407F5E7-478D-45B0-9069-D1EB4F689C1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AF3E6D92-9B54-44D5-88D7-14B634393D5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FB3F00CD-B8A9-446E-B7E1-13C4F44491F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467C947D-A43A-4B0C-8BA1-35CE1BA86CF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C2E7741F-3CA4-4BE3-B5A1-E487824D62C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C6A45169-2BD8-40ED-9E91-3489C582F16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42AEAB35-040B-4D68-8B2E-DA77B4C2CDC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C3143FA1-D07A-4FCF-8FD7-6E307EC7653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83D5055C-D548-4676-8CBF-C796999B044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1C13AA82-23E6-420A-A4D0-8C04362D99B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E97C1B96-98F7-4A74-9698-37D5D208A07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7F3CF291-8734-4B1B-B07F-A5ADE4E655AB}"/>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9EB217E6-1406-4A80-8C1A-954EDC9B1EF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9B3BBA0C-04B3-4961-AF2C-021DA773C08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49B31749-4000-4ED6-B72F-B62989CF29F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46D203BD-7FBD-4309-8A67-BCE67CD9D96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C651F0EE-C272-438C-8AC1-5B4046A9937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D7E05BD8-181B-468A-A42E-30FABF1F76D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FF15048A-54BA-45DC-A73F-C9233E66C7B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145177F3-7B52-4452-9701-A1BBA530495C}"/>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1422930D-3D45-40FC-8619-DC3A93878C5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2C8D12A6-78E8-4BC2-B980-8E4597061F8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102870</xdr:rowOff>
    </xdr:to>
    <xdr:cxnSp macro="">
      <xdr:nvCxnSpPr>
        <xdr:cNvPr id="171" name="直線コネクタ 170">
          <a:extLst>
            <a:ext uri="{FF2B5EF4-FFF2-40B4-BE49-F238E27FC236}">
              <a16:creationId xmlns:a16="http://schemas.microsoft.com/office/drawing/2014/main" id="{D050766F-F6C9-45E2-9F69-17ED9ACA9AFC}"/>
            </a:ext>
          </a:extLst>
        </xdr:cNvPr>
        <xdr:cNvCxnSpPr/>
      </xdr:nvCxnSpPr>
      <xdr:spPr>
        <a:xfrm flipV="1">
          <a:off x="4634865" y="971931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C59B8388-5E01-4838-9ABD-02A2DD774976}"/>
            </a:ext>
          </a:extLst>
        </xdr:cNvPr>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3" name="直線コネクタ 172">
          <a:extLst>
            <a:ext uri="{FF2B5EF4-FFF2-40B4-BE49-F238E27FC236}">
              <a16:creationId xmlns:a16="http://schemas.microsoft.com/office/drawing/2014/main" id="{F6BCE9B7-C76F-4736-9179-A2CCE645DFF9}"/>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1D008D6A-6573-4115-B5EC-2DE87CFBDD2C}"/>
            </a:ext>
          </a:extLst>
        </xdr:cNvPr>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75" name="直線コネクタ 174">
          <a:extLst>
            <a:ext uri="{FF2B5EF4-FFF2-40B4-BE49-F238E27FC236}">
              <a16:creationId xmlns:a16="http://schemas.microsoft.com/office/drawing/2014/main" id="{1BEDD66C-4AD8-4AFD-96D2-50F9DD1C44B3}"/>
            </a:ext>
          </a:extLst>
        </xdr:cNvPr>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128287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5919C75-A31C-4AB9-965A-E3C7B304B5DA}"/>
            </a:ext>
          </a:extLst>
        </xdr:cNvPr>
        <xdr:cNvSpPr txBox="1"/>
      </xdr:nvSpPr>
      <xdr:spPr>
        <a:xfrm>
          <a:off x="4673600" y="10586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77" name="フローチャート: 判断 176">
          <a:extLst>
            <a:ext uri="{FF2B5EF4-FFF2-40B4-BE49-F238E27FC236}">
              <a16:creationId xmlns:a16="http://schemas.microsoft.com/office/drawing/2014/main" id="{83A819A6-B3E4-45B7-BB02-72861A116732}"/>
            </a:ext>
          </a:extLst>
        </xdr:cNvPr>
        <xdr:cNvSpPr/>
      </xdr:nvSpPr>
      <xdr:spPr>
        <a:xfrm>
          <a:off x="4584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86360</xdr:rowOff>
    </xdr:from>
    <xdr:to>
      <xdr:col>20</xdr:col>
      <xdr:colOff>38100</xdr:colOff>
      <xdr:row>63</xdr:row>
      <xdr:rowOff>16510</xdr:rowOff>
    </xdr:to>
    <xdr:sp macro="" textlink="">
      <xdr:nvSpPr>
        <xdr:cNvPr id="178" name="フローチャート: 判断 177">
          <a:extLst>
            <a:ext uri="{FF2B5EF4-FFF2-40B4-BE49-F238E27FC236}">
              <a16:creationId xmlns:a16="http://schemas.microsoft.com/office/drawing/2014/main" id="{A1679ADB-FBEC-4EBF-9CF7-9FDDE1AF69D8}"/>
            </a:ext>
          </a:extLst>
        </xdr:cNvPr>
        <xdr:cNvSpPr/>
      </xdr:nvSpPr>
      <xdr:spPr>
        <a:xfrm>
          <a:off x="3746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25400</xdr:rowOff>
    </xdr:from>
    <xdr:to>
      <xdr:col>15</xdr:col>
      <xdr:colOff>101600</xdr:colOff>
      <xdr:row>62</xdr:row>
      <xdr:rowOff>127000</xdr:rowOff>
    </xdr:to>
    <xdr:sp macro="" textlink="">
      <xdr:nvSpPr>
        <xdr:cNvPr id="179" name="フローチャート: 判断 178">
          <a:extLst>
            <a:ext uri="{FF2B5EF4-FFF2-40B4-BE49-F238E27FC236}">
              <a16:creationId xmlns:a16="http://schemas.microsoft.com/office/drawing/2014/main" id="{FC0D96F9-C834-4CC8-94CD-BB5F47A5EBCE}"/>
            </a:ext>
          </a:extLst>
        </xdr:cNvPr>
        <xdr:cNvSpPr/>
      </xdr:nvSpPr>
      <xdr:spPr>
        <a:xfrm>
          <a:off x="2857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80" name="フローチャート: 判断 179">
          <a:extLst>
            <a:ext uri="{FF2B5EF4-FFF2-40B4-BE49-F238E27FC236}">
              <a16:creationId xmlns:a16="http://schemas.microsoft.com/office/drawing/2014/main" id="{C9F79F75-A03E-4835-AC42-928E78F137CD}"/>
            </a:ext>
          </a:extLst>
        </xdr:cNvPr>
        <xdr:cNvSpPr/>
      </xdr:nvSpPr>
      <xdr:spPr>
        <a:xfrm>
          <a:off x="196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2540</xdr:rowOff>
    </xdr:from>
    <xdr:to>
      <xdr:col>6</xdr:col>
      <xdr:colOff>38100</xdr:colOff>
      <xdr:row>62</xdr:row>
      <xdr:rowOff>104140</xdr:rowOff>
    </xdr:to>
    <xdr:sp macro="" textlink="">
      <xdr:nvSpPr>
        <xdr:cNvPr id="181" name="フローチャート: 判断 180">
          <a:extLst>
            <a:ext uri="{FF2B5EF4-FFF2-40B4-BE49-F238E27FC236}">
              <a16:creationId xmlns:a16="http://schemas.microsoft.com/office/drawing/2014/main" id="{7BA0ACEF-7B5D-48E9-A2FB-86352C058BAC}"/>
            </a:ext>
          </a:extLst>
        </xdr:cNvPr>
        <xdr:cNvSpPr/>
      </xdr:nvSpPr>
      <xdr:spPr>
        <a:xfrm>
          <a:off x="107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25B493F-4AD9-4E87-99F1-F9D7DA2AE0A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7788E39-F8A4-42D6-B08E-18ADEDEDAD7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A8B7A24-F308-47DF-9907-7E9274D27DF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0C91849-1665-4703-9E48-EB2CE899AA8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9C67C49-0D03-46C7-90E4-889F4C6C1B6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635</xdr:rowOff>
    </xdr:from>
    <xdr:to>
      <xdr:col>24</xdr:col>
      <xdr:colOff>114300</xdr:colOff>
      <xdr:row>63</xdr:row>
      <xdr:rowOff>102235</xdr:rowOff>
    </xdr:to>
    <xdr:sp macro="" textlink="">
      <xdr:nvSpPr>
        <xdr:cNvPr id="187" name="楕円 186">
          <a:extLst>
            <a:ext uri="{FF2B5EF4-FFF2-40B4-BE49-F238E27FC236}">
              <a16:creationId xmlns:a16="http://schemas.microsoft.com/office/drawing/2014/main" id="{8F758063-321E-4A41-9343-B9A343CBA525}"/>
            </a:ext>
          </a:extLst>
        </xdr:cNvPr>
        <xdr:cNvSpPr/>
      </xdr:nvSpPr>
      <xdr:spPr>
        <a:xfrm>
          <a:off x="45847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150512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469ABD46-6C3A-4121-9361-1254623EA4B5}"/>
            </a:ext>
          </a:extLst>
        </xdr:cNvPr>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139700</xdr:rowOff>
    </xdr:from>
    <xdr:to>
      <xdr:col>20</xdr:col>
      <xdr:colOff>38100</xdr:colOff>
      <xdr:row>63</xdr:row>
      <xdr:rowOff>69850</xdr:rowOff>
    </xdr:to>
    <xdr:sp macro="" textlink="">
      <xdr:nvSpPr>
        <xdr:cNvPr id="189" name="楕円 188">
          <a:extLst>
            <a:ext uri="{FF2B5EF4-FFF2-40B4-BE49-F238E27FC236}">
              <a16:creationId xmlns:a16="http://schemas.microsoft.com/office/drawing/2014/main" id="{70815197-0E49-42F7-8C42-5862F0324FA1}"/>
            </a:ext>
          </a:extLst>
        </xdr:cNvPr>
        <xdr:cNvSpPr/>
      </xdr:nvSpPr>
      <xdr:spPr>
        <a:xfrm>
          <a:off x="3746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19050</xdr:rowOff>
    </xdr:from>
    <xdr:to>
      <xdr:col>24</xdr:col>
      <xdr:colOff>63500</xdr:colOff>
      <xdr:row>63</xdr:row>
      <xdr:rowOff>51435</xdr:rowOff>
    </xdr:to>
    <xdr:cxnSp macro="">
      <xdr:nvCxnSpPr>
        <xdr:cNvPr id="190" name="直線コネクタ 189">
          <a:extLst>
            <a:ext uri="{FF2B5EF4-FFF2-40B4-BE49-F238E27FC236}">
              <a16:creationId xmlns:a16="http://schemas.microsoft.com/office/drawing/2014/main" id="{06E57EB4-A420-4BAC-A5E7-F0E30354DE45}"/>
            </a:ext>
          </a:extLst>
        </xdr:cNvPr>
        <xdr:cNvCxnSpPr/>
      </xdr:nvCxnSpPr>
      <xdr:spPr>
        <a:xfrm>
          <a:off x="3797300" y="108204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107315</xdr:rowOff>
    </xdr:from>
    <xdr:to>
      <xdr:col>15</xdr:col>
      <xdr:colOff>101600</xdr:colOff>
      <xdr:row>63</xdr:row>
      <xdr:rowOff>37465</xdr:rowOff>
    </xdr:to>
    <xdr:sp macro="" textlink="">
      <xdr:nvSpPr>
        <xdr:cNvPr id="191" name="楕円 190">
          <a:extLst>
            <a:ext uri="{FF2B5EF4-FFF2-40B4-BE49-F238E27FC236}">
              <a16:creationId xmlns:a16="http://schemas.microsoft.com/office/drawing/2014/main" id="{04742F82-C55E-4FE7-99CF-1DE5089EBDC2}"/>
            </a:ext>
          </a:extLst>
        </xdr:cNvPr>
        <xdr:cNvSpPr/>
      </xdr:nvSpPr>
      <xdr:spPr>
        <a:xfrm>
          <a:off x="285750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158115</xdr:rowOff>
    </xdr:from>
    <xdr:to>
      <xdr:col>19</xdr:col>
      <xdr:colOff>177800</xdr:colOff>
      <xdr:row>63</xdr:row>
      <xdr:rowOff>19050</xdr:rowOff>
    </xdr:to>
    <xdr:cxnSp macro="">
      <xdr:nvCxnSpPr>
        <xdr:cNvPr id="192" name="直線コネクタ 191">
          <a:extLst>
            <a:ext uri="{FF2B5EF4-FFF2-40B4-BE49-F238E27FC236}">
              <a16:creationId xmlns:a16="http://schemas.microsoft.com/office/drawing/2014/main" id="{A89F4CC7-B877-447F-90EC-7BFCD21E8FD3}"/>
            </a:ext>
          </a:extLst>
        </xdr:cNvPr>
        <xdr:cNvCxnSpPr/>
      </xdr:nvCxnSpPr>
      <xdr:spPr>
        <a:xfrm>
          <a:off x="2908300" y="107880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74930</xdr:rowOff>
    </xdr:from>
    <xdr:to>
      <xdr:col>10</xdr:col>
      <xdr:colOff>165100</xdr:colOff>
      <xdr:row>63</xdr:row>
      <xdr:rowOff>5080</xdr:rowOff>
    </xdr:to>
    <xdr:sp macro="" textlink="">
      <xdr:nvSpPr>
        <xdr:cNvPr id="193" name="楕円 192">
          <a:extLst>
            <a:ext uri="{FF2B5EF4-FFF2-40B4-BE49-F238E27FC236}">
              <a16:creationId xmlns:a16="http://schemas.microsoft.com/office/drawing/2014/main" id="{0C55350D-EF48-44E6-B087-EAA18FCD720F}"/>
            </a:ext>
          </a:extLst>
        </xdr:cNvPr>
        <xdr:cNvSpPr/>
      </xdr:nvSpPr>
      <xdr:spPr>
        <a:xfrm>
          <a:off x="1968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125730</xdr:rowOff>
    </xdr:from>
    <xdr:to>
      <xdr:col>15</xdr:col>
      <xdr:colOff>50800</xdr:colOff>
      <xdr:row>62</xdr:row>
      <xdr:rowOff>158115</xdr:rowOff>
    </xdr:to>
    <xdr:cxnSp macro="">
      <xdr:nvCxnSpPr>
        <xdr:cNvPr id="194" name="直線コネクタ 193">
          <a:extLst>
            <a:ext uri="{FF2B5EF4-FFF2-40B4-BE49-F238E27FC236}">
              <a16:creationId xmlns:a16="http://schemas.microsoft.com/office/drawing/2014/main" id="{87E13657-A2A2-4FB8-9507-B133A2154064}"/>
            </a:ext>
          </a:extLst>
        </xdr:cNvPr>
        <xdr:cNvCxnSpPr/>
      </xdr:nvCxnSpPr>
      <xdr:spPr>
        <a:xfrm>
          <a:off x="2019300" y="107556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42545</xdr:rowOff>
    </xdr:from>
    <xdr:to>
      <xdr:col>6</xdr:col>
      <xdr:colOff>38100</xdr:colOff>
      <xdr:row>62</xdr:row>
      <xdr:rowOff>144145</xdr:rowOff>
    </xdr:to>
    <xdr:sp macro="" textlink="">
      <xdr:nvSpPr>
        <xdr:cNvPr id="195" name="楕円 194">
          <a:extLst>
            <a:ext uri="{FF2B5EF4-FFF2-40B4-BE49-F238E27FC236}">
              <a16:creationId xmlns:a16="http://schemas.microsoft.com/office/drawing/2014/main" id="{3846A3BE-ED22-47F0-8357-35320D69DCC1}"/>
            </a:ext>
          </a:extLst>
        </xdr:cNvPr>
        <xdr:cNvSpPr/>
      </xdr:nvSpPr>
      <xdr:spPr>
        <a:xfrm>
          <a:off x="1079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93345</xdr:rowOff>
    </xdr:from>
    <xdr:to>
      <xdr:col>10</xdr:col>
      <xdr:colOff>114300</xdr:colOff>
      <xdr:row>62</xdr:row>
      <xdr:rowOff>125730</xdr:rowOff>
    </xdr:to>
    <xdr:cxnSp macro="">
      <xdr:nvCxnSpPr>
        <xdr:cNvPr id="196" name="直線コネクタ 195">
          <a:extLst>
            <a:ext uri="{FF2B5EF4-FFF2-40B4-BE49-F238E27FC236}">
              <a16:creationId xmlns:a16="http://schemas.microsoft.com/office/drawing/2014/main" id="{DEDAC558-A072-4C7A-A8BD-28477C4FB90D}"/>
            </a:ext>
          </a:extLst>
        </xdr:cNvPr>
        <xdr:cNvCxnSpPr/>
      </xdr:nvCxnSpPr>
      <xdr:spPr>
        <a:xfrm>
          <a:off x="1130300" y="107232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33037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6461AE77-0405-4294-9EB5-68B0A5196E61}"/>
            </a:ext>
          </a:extLst>
        </xdr:cNvPr>
        <xdr:cNvSpPr txBox="1"/>
      </xdr:nvSpPr>
      <xdr:spPr>
        <a:xfrm>
          <a:off x="3582044" y="1049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143527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D6839AF5-D73F-4C12-8014-9D8B89C9EDA8}"/>
            </a:ext>
          </a:extLst>
        </xdr:cNvPr>
        <xdr:cNvSpPr txBox="1"/>
      </xdr:nvSpPr>
      <xdr:spPr>
        <a:xfrm>
          <a:off x="2705744" y="1043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111142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47725CE1-C7C2-43D6-87F0-46AF6E2969DF}"/>
            </a:ext>
          </a:extLst>
        </xdr:cNvPr>
        <xdr:cNvSpPr txBox="1"/>
      </xdr:nvSpPr>
      <xdr:spPr>
        <a:xfrm>
          <a:off x="1816744" y="1039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120667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8BBF9C83-E3E0-4F6B-984F-E789F637BA13}"/>
            </a:ext>
          </a:extLst>
        </xdr:cNvPr>
        <xdr:cNvSpPr txBox="1"/>
      </xdr:nvSpPr>
      <xdr:spPr>
        <a:xfrm>
          <a:off x="927744" y="1040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60977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EBB75357-D193-4E8B-9173-A5AA9773E635}"/>
            </a:ext>
          </a:extLst>
        </xdr:cNvPr>
        <xdr:cNvSpPr txBox="1"/>
      </xdr:nvSpPr>
      <xdr:spPr>
        <a:xfrm>
          <a:off x="3582044"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28592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30D84051-057A-47CB-9D3A-4EE1C4283356}"/>
            </a:ext>
          </a:extLst>
        </xdr:cNvPr>
        <xdr:cNvSpPr txBox="1"/>
      </xdr:nvSpPr>
      <xdr:spPr>
        <a:xfrm>
          <a:off x="2705744"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167657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D1CD9CED-BCB8-49D4-A13F-54A38B054A89}"/>
            </a:ext>
          </a:extLst>
        </xdr:cNvPr>
        <xdr:cNvSpPr txBox="1"/>
      </xdr:nvSpPr>
      <xdr:spPr>
        <a:xfrm>
          <a:off x="1816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135272</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81E9D47B-7E92-45C3-8B0D-B135EA1FD037}"/>
            </a:ext>
          </a:extLst>
        </xdr:cNvPr>
        <xdr:cNvSpPr txBox="1"/>
      </xdr:nvSpPr>
      <xdr:spPr>
        <a:xfrm>
          <a:off x="927744" y="107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D7F9889B-5694-4A1A-95CA-319335B1360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CFC3E20A-8182-42DE-8DC1-9AEDA5F6EFC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1031055C-3F6F-474F-AD42-4C07FFCAF27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DC375EF-41E4-4D7F-A1FF-58D1369BD7E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D6A07D70-C266-459E-8587-4D5D5176128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CEB3A0EE-71A5-461C-AAB5-6CD898422C0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73465CA0-15CE-4632-AD50-C76B7ADD4C3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66ED1AE9-D296-495D-A893-A537F464649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20F86F97-311A-409E-8D19-2A084D0C602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10E53618-27D7-44A3-AFA2-E3DCEA59554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4DD1D34E-6455-4BF9-BF86-D955BC2E1F5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07C1FD88-DB30-43FA-99A6-14BF1345A7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FBBB1D9B-025D-4910-8926-9D2FC56B72E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A373C0D2-6BFD-4082-AE80-3D1058C383C2}"/>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F8AA2D67-ECCE-42FA-A5CF-94B1576D4EF8}"/>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FDF09D26-2ED4-4D25-8F61-C22897558B1D}"/>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C4B29FB0-998D-450F-AC1B-55F257AE49F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B99876D3-39FA-411C-BE17-6CEAD2CD3048}"/>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A18F48C3-3C3F-417F-9B06-B63E5B303012}"/>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012B19AD-C386-412A-AE3B-35C25B17E69E}"/>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34604DF0-E2E0-4160-A14B-E23A435CF80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a:extLst>
            <a:ext uri="{FF2B5EF4-FFF2-40B4-BE49-F238E27FC236}">
              <a16:creationId xmlns:a16="http://schemas.microsoft.com/office/drawing/2014/main" id="{E770ED5C-88E9-4775-A0FC-1F3D34DB147F}"/>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84EC8AFE-0C5C-4AC4-8885-DE769A1A534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a:extLst>
            <a:ext uri="{FF2B5EF4-FFF2-40B4-BE49-F238E27FC236}">
              <a16:creationId xmlns:a16="http://schemas.microsoft.com/office/drawing/2014/main" id="{1C7CD050-35F3-464F-B6FD-B6C29E87C99E}"/>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69FFE4DE-171B-4870-A1C7-9B57FF59FDE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69994</xdr:rowOff>
    </xdr:from>
    <xdr:to>
      <xdr:col>54</xdr:col>
      <xdr:colOff>189865</xdr:colOff>
      <xdr:row>64</xdr:row>
      <xdr:rowOff>128794</xdr:rowOff>
    </xdr:to>
    <xdr:cxnSp macro="">
      <xdr:nvCxnSpPr>
        <xdr:cNvPr id="230" name="直線コネクタ 229">
          <a:extLst>
            <a:ext uri="{FF2B5EF4-FFF2-40B4-BE49-F238E27FC236}">
              <a16:creationId xmlns:a16="http://schemas.microsoft.com/office/drawing/2014/main" id="{5DE6E1FE-231C-4F7E-9EF8-F54877D5504E}"/>
            </a:ext>
          </a:extLst>
        </xdr:cNvPr>
        <xdr:cNvCxnSpPr/>
      </xdr:nvCxnSpPr>
      <xdr:spPr>
        <a:xfrm flipV="1">
          <a:off x="10476865" y="9671194"/>
          <a:ext cx="0" cy="143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132621</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CC3DFFE3-8D4B-48DD-A13E-AA236DBDDEE2}"/>
            </a:ext>
          </a:extLst>
        </xdr:cNvPr>
        <xdr:cNvSpPr txBox="1"/>
      </xdr:nvSpPr>
      <xdr:spPr>
        <a:xfrm>
          <a:off x="10515600" y="11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128794</xdr:rowOff>
    </xdr:from>
    <xdr:to>
      <xdr:col>55</xdr:col>
      <xdr:colOff>88900</xdr:colOff>
      <xdr:row>64</xdr:row>
      <xdr:rowOff>128794</xdr:rowOff>
    </xdr:to>
    <xdr:cxnSp macro="">
      <xdr:nvCxnSpPr>
        <xdr:cNvPr id="232" name="直線コネクタ 231">
          <a:extLst>
            <a:ext uri="{FF2B5EF4-FFF2-40B4-BE49-F238E27FC236}">
              <a16:creationId xmlns:a16="http://schemas.microsoft.com/office/drawing/2014/main" id="{2B5E7A56-6069-4442-A879-B8B8A8C043A3}"/>
            </a:ext>
          </a:extLst>
        </xdr:cNvPr>
        <xdr:cNvCxnSpPr/>
      </xdr:nvCxnSpPr>
      <xdr:spPr>
        <a:xfrm>
          <a:off x="10388600" y="1110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16671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6D966AEB-DFF1-4B03-B1C8-DDA555CFC934}"/>
            </a:ext>
          </a:extLst>
        </xdr:cNvPr>
        <xdr:cNvSpPr txBox="1"/>
      </xdr:nvSpPr>
      <xdr:spPr>
        <a:xfrm>
          <a:off x="10515600" y="9446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69994</xdr:rowOff>
    </xdr:from>
    <xdr:to>
      <xdr:col>55</xdr:col>
      <xdr:colOff>88900</xdr:colOff>
      <xdr:row>56</xdr:row>
      <xdr:rowOff>69994</xdr:rowOff>
    </xdr:to>
    <xdr:cxnSp macro="">
      <xdr:nvCxnSpPr>
        <xdr:cNvPr id="234" name="直線コネクタ 233">
          <a:extLst>
            <a:ext uri="{FF2B5EF4-FFF2-40B4-BE49-F238E27FC236}">
              <a16:creationId xmlns:a16="http://schemas.microsoft.com/office/drawing/2014/main" id="{FD7BDA62-A6B0-4046-99D2-D8E8DBD0E14B}"/>
            </a:ext>
          </a:extLst>
        </xdr:cNvPr>
        <xdr:cNvCxnSpPr/>
      </xdr:nvCxnSpPr>
      <xdr:spPr>
        <a:xfrm>
          <a:off x="10388600" y="967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85481</xdr:rowOff>
    </xdr:from>
    <xdr:ext cx="690189" cy="259045"/>
    <xdr:sp macro="" textlink="">
      <xdr:nvSpPr>
        <xdr:cNvPr id="235" name="【橋りょう・トンネル】&#10;一人当たり有形固定資産（償却資産）額平均値テキスト">
          <a:extLst>
            <a:ext uri="{FF2B5EF4-FFF2-40B4-BE49-F238E27FC236}">
              <a16:creationId xmlns:a16="http://schemas.microsoft.com/office/drawing/2014/main" id="{533E94B4-6A50-4989-9A76-B2A11E6F1CDE}"/>
            </a:ext>
          </a:extLst>
        </xdr:cNvPr>
        <xdr:cNvSpPr txBox="1"/>
      </xdr:nvSpPr>
      <xdr:spPr>
        <a:xfrm>
          <a:off x="10515600" y="107153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62604</xdr:rowOff>
    </xdr:from>
    <xdr:to>
      <xdr:col>55</xdr:col>
      <xdr:colOff>50800</xdr:colOff>
      <xdr:row>63</xdr:row>
      <xdr:rowOff>164204</xdr:rowOff>
    </xdr:to>
    <xdr:sp macro="" textlink="">
      <xdr:nvSpPr>
        <xdr:cNvPr id="236" name="フローチャート: 判断 235">
          <a:extLst>
            <a:ext uri="{FF2B5EF4-FFF2-40B4-BE49-F238E27FC236}">
              <a16:creationId xmlns:a16="http://schemas.microsoft.com/office/drawing/2014/main" id="{8E4A5827-7FA5-416B-9740-24CD1D3D54EB}"/>
            </a:ext>
          </a:extLst>
        </xdr:cNvPr>
        <xdr:cNvSpPr/>
      </xdr:nvSpPr>
      <xdr:spPr>
        <a:xfrm>
          <a:off x="10426700" y="108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58883</xdr:rowOff>
    </xdr:from>
    <xdr:to>
      <xdr:col>50</xdr:col>
      <xdr:colOff>165100</xdr:colOff>
      <xdr:row>63</xdr:row>
      <xdr:rowOff>160483</xdr:rowOff>
    </xdr:to>
    <xdr:sp macro="" textlink="">
      <xdr:nvSpPr>
        <xdr:cNvPr id="237" name="フローチャート: 判断 236">
          <a:extLst>
            <a:ext uri="{FF2B5EF4-FFF2-40B4-BE49-F238E27FC236}">
              <a16:creationId xmlns:a16="http://schemas.microsoft.com/office/drawing/2014/main" id="{9F96306B-8B00-4AD8-84E5-A15E4386B700}"/>
            </a:ext>
          </a:extLst>
        </xdr:cNvPr>
        <xdr:cNvSpPr/>
      </xdr:nvSpPr>
      <xdr:spPr>
        <a:xfrm>
          <a:off x="9588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95665</xdr:rowOff>
    </xdr:from>
    <xdr:to>
      <xdr:col>46</xdr:col>
      <xdr:colOff>38100</xdr:colOff>
      <xdr:row>64</xdr:row>
      <xdr:rowOff>25815</xdr:rowOff>
    </xdr:to>
    <xdr:sp macro="" textlink="">
      <xdr:nvSpPr>
        <xdr:cNvPr id="238" name="フローチャート: 判断 237">
          <a:extLst>
            <a:ext uri="{FF2B5EF4-FFF2-40B4-BE49-F238E27FC236}">
              <a16:creationId xmlns:a16="http://schemas.microsoft.com/office/drawing/2014/main" id="{A156AB3C-05D7-44EF-9ECD-F0EDDDB8D324}"/>
            </a:ext>
          </a:extLst>
        </xdr:cNvPr>
        <xdr:cNvSpPr/>
      </xdr:nvSpPr>
      <xdr:spPr>
        <a:xfrm>
          <a:off x="8699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100186</xdr:rowOff>
    </xdr:from>
    <xdr:to>
      <xdr:col>41</xdr:col>
      <xdr:colOff>101600</xdr:colOff>
      <xdr:row>64</xdr:row>
      <xdr:rowOff>30336</xdr:rowOff>
    </xdr:to>
    <xdr:sp macro="" textlink="">
      <xdr:nvSpPr>
        <xdr:cNvPr id="239" name="フローチャート: 判断 238">
          <a:extLst>
            <a:ext uri="{FF2B5EF4-FFF2-40B4-BE49-F238E27FC236}">
              <a16:creationId xmlns:a16="http://schemas.microsoft.com/office/drawing/2014/main" id="{6870FE61-B05A-4E70-86C4-8A6911E307E2}"/>
            </a:ext>
          </a:extLst>
        </xdr:cNvPr>
        <xdr:cNvSpPr/>
      </xdr:nvSpPr>
      <xdr:spPr>
        <a:xfrm>
          <a:off x="7810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62985</xdr:rowOff>
    </xdr:from>
    <xdr:to>
      <xdr:col>36</xdr:col>
      <xdr:colOff>165100</xdr:colOff>
      <xdr:row>63</xdr:row>
      <xdr:rowOff>164585</xdr:rowOff>
    </xdr:to>
    <xdr:sp macro="" textlink="">
      <xdr:nvSpPr>
        <xdr:cNvPr id="240" name="フローチャート: 判断 239">
          <a:extLst>
            <a:ext uri="{FF2B5EF4-FFF2-40B4-BE49-F238E27FC236}">
              <a16:creationId xmlns:a16="http://schemas.microsoft.com/office/drawing/2014/main" id="{ABC5AB8D-AB8F-4DAB-A9D2-E017FCE12AD9}"/>
            </a:ext>
          </a:extLst>
        </xdr:cNvPr>
        <xdr:cNvSpPr/>
      </xdr:nvSpPr>
      <xdr:spPr>
        <a:xfrm>
          <a:off x="6921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B583A31-B897-4378-A916-C1890F94FC9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6CFD084-145D-4F7F-91E9-A880640A45D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119E444-23A8-4825-AB7B-23FD4982605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098031C-F31B-41F1-B997-DF8789F4D02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D2A0812-70BD-427B-9667-B8FBB8B89FB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73330</xdr:rowOff>
    </xdr:from>
    <xdr:to>
      <xdr:col>55</xdr:col>
      <xdr:colOff>50800</xdr:colOff>
      <xdr:row>65</xdr:row>
      <xdr:rowOff>3480</xdr:rowOff>
    </xdr:to>
    <xdr:sp macro="" textlink="">
      <xdr:nvSpPr>
        <xdr:cNvPr id="246" name="楕円 245">
          <a:extLst>
            <a:ext uri="{FF2B5EF4-FFF2-40B4-BE49-F238E27FC236}">
              <a16:creationId xmlns:a16="http://schemas.microsoft.com/office/drawing/2014/main" id="{F66D2670-0A04-4185-94AF-25BC7A000530}"/>
            </a:ext>
          </a:extLst>
        </xdr:cNvPr>
        <xdr:cNvSpPr/>
      </xdr:nvSpPr>
      <xdr:spPr>
        <a:xfrm>
          <a:off x="10426700" y="1104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159707</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F2762BD8-F11B-4040-B0E7-C77061A22FCB}"/>
            </a:ext>
          </a:extLst>
        </xdr:cNvPr>
        <xdr:cNvSpPr txBox="1"/>
      </xdr:nvSpPr>
      <xdr:spPr>
        <a:xfrm>
          <a:off x="10515600" y="1096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73572</xdr:rowOff>
    </xdr:from>
    <xdr:to>
      <xdr:col>50</xdr:col>
      <xdr:colOff>165100</xdr:colOff>
      <xdr:row>65</xdr:row>
      <xdr:rowOff>3722</xdr:rowOff>
    </xdr:to>
    <xdr:sp macro="" textlink="">
      <xdr:nvSpPr>
        <xdr:cNvPr id="248" name="楕円 247">
          <a:extLst>
            <a:ext uri="{FF2B5EF4-FFF2-40B4-BE49-F238E27FC236}">
              <a16:creationId xmlns:a16="http://schemas.microsoft.com/office/drawing/2014/main" id="{97F77BA5-26F1-4EB3-AE2C-DDAE527F421D}"/>
            </a:ext>
          </a:extLst>
        </xdr:cNvPr>
        <xdr:cNvSpPr/>
      </xdr:nvSpPr>
      <xdr:spPr>
        <a:xfrm>
          <a:off x="9588500" y="1104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124130</xdr:rowOff>
    </xdr:from>
    <xdr:to>
      <xdr:col>55</xdr:col>
      <xdr:colOff>0</xdr:colOff>
      <xdr:row>64</xdr:row>
      <xdr:rowOff>124372</xdr:rowOff>
    </xdr:to>
    <xdr:cxnSp macro="">
      <xdr:nvCxnSpPr>
        <xdr:cNvPr id="249" name="直線コネクタ 248">
          <a:extLst>
            <a:ext uri="{FF2B5EF4-FFF2-40B4-BE49-F238E27FC236}">
              <a16:creationId xmlns:a16="http://schemas.microsoft.com/office/drawing/2014/main" id="{E908A1F7-C4ED-46A1-B507-F16160EE9067}"/>
            </a:ext>
          </a:extLst>
        </xdr:cNvPr>
        <xdr:cNvCxnSpPr/>
      </xdr:nvCxnSpPr>
      <xdr:spPr>
        <a:xfrm flipV="1">
          <a:off x="9639300" y="11096930"/>
          <a:ext cx="8382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73594</xdr:rowOff>
    </xdr:from>
    <xdr:to>
      <xdr:col>46</xdr:col>
      <xdr:colOff>38100</xdr:colOff>
      <xdr:row>65</xdr:row>
      <xdr:rowOff>3744</xdr:rowOff>
    </xdr:to>
    <xdr:sp macro="" textlink="">
      <xdr:nvSpPr>
        <xdr:cNvPr id="250" name="楕円 249">
          <a:extLst>
            <a:ext uri="{FF2B5EF4-FFF2-40B4-BE49-F238E27FC236}">
              <a16:creationId xmlns:a16="http://schemas.microsoft.com/office/drawing/2014/main" id="{6E32C457-7CF3-41EB-95EF-94DF07AD0AB9}"/>
            </a:ext>
          </a:extLst>
        </xdr:cNvPr>
        <xdr:cNvSpPr/>
      </xdr:nvSpPr>
      <xdr:spPr>
        <a:xfrm>
          <a:off x="8699500" y="1104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124372</xdr:rowOff>
    </xdr:from>
    <xdr:to>
      <xdr:col>50</xdr:col>
      <xdr:colOff>114300</xdr:colOff>
      <xdr:row>64</xdr:row>
      <xdr:rowOff>124394</xdr:rowOff>
    </xdr:to>
    <xdr:cxnSp macro="">
      <xdr:nvCxnSpPr>
        <xdr:cNvPr id="251" name="直線コネクタ 250">
          <a:extLst>
            <a:ext uri="{FF2B5EF4-FFF2-40B4-BE49-F238E27FC236}">
              <a16:creationId xmlns:a16="http://schemas.microsoft.com/office/drawing/2014/main" id="{406198B8-DE67-4498-9D11-2E0629AC27E4}"/>
            </a:ext>
          </a:extLst>
        </xdr:cNvPr>
        <xdr:cNvCxnSpPr/>
      </xdr:nvCxnSpPr>
      <xdr:spPr>
        <a:xfrm flipV="1">
          <a:off x="8750300" y="11097172"/>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73386</xdr:rowOff>
    </xdr:from>
    <xdr:to>
      <xdr:col>41</xdr:col>
      <xdr:colOff>101600</xdr:colOff>
      <xdr:row>65</xdr:row>
      <xdr:rowOff>3536</xdr:rowOff>
    </xdr:to>
    <xdr:sp macro="" textlink="">
      <xdr:nvSpPr>
        <xdr:cNvPr id="252" name="楕円 251">
          <a:extLst>
            <a:ext uri="{FF2B5EF4-FFF2-40B4-BE49-F238E27FC236}">
              <a16:creationId xmlns:a16="http://schemas.microsoft.com/office/drawing/2014/main" id="{D8332D58-39B8-4C08-B92E-ACB2C6E04A13}"/>
            </a:ext>
          </a:extLst>
        </xdr:cNvPr>
        <xdr:cNvSpPr/>
      </xdr:nvSpPr>
      <xdr:spPr>
        <a:xfrm>
          <a:off x="7810500" y="1104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124186</xdr:rowOff>
    </xdr:from>
    <xdr:to>
      <xdr:col>45</xdr:col>
      <xdr:colOff>177800</xdr:colOff>
      <xdr:row>64</xdr:row>
      <xdr:rowOff>124394</xdr:rowOff>
    </xdr:to>
    <xdr:cxnSp macro="">
      <xdr:nvCxnSpPr>
        <xdr:cNvPr id="253" name="直線コネクタ 252">
          <a:extLst>
            <a:ext uri="{FF2B5EF4-FFF2-40B4-BE49-F238E27FC236}">
              <a16:creationId xmlns:a16="http://schemas.microsoft.com/office/drawing/2014/main" id="{69B80F7C-3571-44E5-AF6A-2A46188C3F99}"/>
            </a:ext>
          </a:extLst>
        </xdr:cNvPr>
        <xdr:cNvCxnSpPr/>
      </xdr:nvCxnSpPr>
      <xdr:spPr>
        <a:xfrm>
          <a:off x="7861300" y="11096986"/>
          <a:ext cx="889000" cy="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73475</xdr:rowOff>
    </xdr:from>
    <xdr:to>
      <xdr:col>36</xdr:col>
      <xdr:colOff>165100</xdr:colOff>
      <xdr:row>65</xdr:row>
      <xdr:rowOff>3625</xdr:rowOff>
    </xdr:to>
    <xdr:sp macro="" textlink="">
      <xdr:nvSpPr>
        <xdr:cNvPr id="254" name="楕円 253">
          <a:extLst>
            <a:ext uri="{FF2B5EF4-FFF2-40B4-BE49-F238E27FC236}">
              <a16:creationId xmlns:a16="http://schemas.microsoft.com/office/drawing/2014/main" id="{0C1BFDEA-FE85-424F-AAC5-D39FF080456E}"/>
            </a:ext>
          </a:extLst>
        </xdr:cNvPr>
        <xdr:cNvSpPr/>
      </xdr:nvSpPr>
      <xdr:spPr>
        <a:xfrm>
          <a:off x="6921500" y="110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124186</xdr:rowOff>
    </xdr:from>
    <xdr:to>
      <xdr:col>41</xdr:col>
      <xdr:colOff>50800</xdr:colOff>
      <xdr:row>64</xdr:row>
      <xdr:rowOff>124275</xdr:rowOff>
    </xdr:to>
    <xdr:cxnSp macro="">
      <xdr:nvCxnSpPr>
        <xdr:cNvPr id="255" name="直線コネクタ 254">
          <a:extLst>
            <a:ext uri="{FF2B5EF4-FFF2-40B4-BE49-F238E27FC236}">
              <a16:creationId xmlns:a16="http://schemas.microsoft.com/office/drawing/2014/main" id="{0C154AAB-06D3-45FB-A15B-F9D064B6B9D3}"/>
            </a:ext>
          </a:extLst>
        </xdr:cNvPr>
        <xdr:cNvCxnSpPr/>
      </xdr:nvCxnSpPr>
      <xdr:spPr>
        <a:xfrm flipV="1">
          <a:off x="6972300" y="11096986"/>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5560</xdr:rowOff>
    </xdr:from>
    <xdr:ext cx="690189" cy="259045"/>
    <xdr:sp macro="" textlink="">
      <xdr:nvSpPr>
        <xdr:cNvPr id="256" name="n_1aveValue【橋りょう・トンネル】&#10;一人当たり有形固定資産（償却資産）額">
          <a:extLst>
            <a:ext uri="{FF2B5EF4-FFF2-40B4-BE49-F238E27FC236}">
              <a16:creationId xmlns:a16="http://schemas.microsoft.com/office/drawing/2014/main" id="{A8515E71-42FD-4B40-931D-BE19D58D5ABE}"/>
            </a:ext>
          </a:extLst>
        </xdr:cNvPr>
        <xdr:cNvSpPr txBox="1"/>
      </xdr:nvSpPr>
      <xdr:spPr>
        <a:xfrm>
          <a:off x="9281505" y="10635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42342</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404234B4-B345-4AAA-A32C-3755592C4662}"/>
            </a:ext>
          </a:extLst>
        </xdr:cNvPr>
        <xdr:cNvSpPr txBox="1"/>
      </xdr:nvSpPr>
      <xdr:spPr>
        <a:xfrm>
          <a:off x="84507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46863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9FFD0B5A-F3E3-4437-B1C0-5A4783265707}"/>
            </a:ext>
          </a:extLst>
        </xdr:cNvPr>
        <xdr:cNvSpPr txBox="1"/>
      </xdr:nvSpPr>
      <xdr:spPr>
        <a:xfrm>
          <a:off x="7561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9662</xdr:rowOff>
    </xdr:from>
    <xdr:ext cx="690189" cy="259045"/>
    <xdr:sp macro="" textlink="">
      <xdr:nvSpPr>
        <xdr:cNvPr id="259" name="n_4aveValue【橋りょう・トンネル】&#10;一人当たり有形固定資産（償却資産）額">
          <a:extLst>
            <a:ext uri="{FF2B5EF4-FFF2-40B4-BE49-F238E27FC236}">
              <a16:creationId xmlns:a16="http://schemas.microsoft.com/office/drawing/2014/main" id="{3CD49941-DA3F-420D-945E-1F5DCAED42F7}"/>
            </a:ext>
          </a:extLst>
        </xdr:cNvPr>
        <xdr:cNvSpPr txBox="1"/>
      </xdr:nvSpPr>
      <xdr:spPr>
        <a:xfrm>
          <a:off x="6627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166299</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BB0BFE2B-20D8-414E-934D-20D575C0E03F}"/>
            </a:ext>
          </a:extLst>
        </xdr:cNvPr>
        <xdr:cNvSpPr txBox="1"/>
      </xdr:nvSpPr>
      <xdr:spPr>
        <a:xfrm>
          <a:off x="9359411" y="1113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166321</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1F8CFF9C-6929-458A-B7A6-0B3CC47B7119}"/>
            </a:ext>
          </a:extLst>
        </xdr:cNvPr>
        <xdr:cNvSpPr txBox="1"/>
      </xdr:nvSpPr>
      <xdr:spPr>
        <a:xfrm>
          <a:off x="8483111" y="1113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166113</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4482CCEA-C66D-4C91-B848-9EE95825D4E7}"/>
            </a:ext>
          </a:extLst>
        </xdr:cNvPr>
        <xdr:cNvSpPr txBox="1"/>
      </xdr:nvSpPr>
      <xdr:spPr>
        <a:xfrm>
          <a:off x="7594111" y="1113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166202</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3225C5D2-0DFA-4441-9C06-09CFD1B3AA98}"/>
            </a:ext>
          </a:extLst>
        </xdr:cNvPr>
        <xdr:cNvSpPr txBox="1"/>
      </xdr:nvSpPr>
      <xdr:spPr>
        <a:xfrm>
          <a:off x="6705111" y="1113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212C4932-2AD0-423D-BE17-8D7B44B8BAE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745BF43E-A72D-434F-BB8B-790632AF6E1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A2F2C641-B485-49B4-8F81-F719E00038C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AD67EEB2-4C44-463E-84FC-E69A7B808FA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A1417A8E-CA71-4E21-8C57-5E9ED3AB13E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A1DDAFA3-1E4C-4C48-A67A-65DE31021F5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D147FDF6-9DBC-41E4-AFF0-172C5302953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60108C30-9D9F-49D5-8098-67556C36223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18439804-6537-4FB4-A59A-35118FC3E44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72ABB855-A010-40C6-A3BA-B1B78DF9597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313FC863-8EB7-4CD7-924B-17FA1D4C78D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63CA509-D142-4419-9401-B37E622F2FE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8BDAC974-DFC0-4918-A795-4F97CBCA250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56EB062E-C191-4DD0-A90B-DB25C176206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A07AF16D-4966-4184-8387-FC3141573DD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A475650F-B553-41A6-B88C-024E10D8DB9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A9049CD2-61E8-4698-8B24-0D1B75F1B7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B3558F89-C9D0-49EF-942E-4AB7E563AAD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A78EB80C-7DCE-484D-80FD-53A52A9DDD4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9EC4BFDB-5F9E-41B9-934D-1994F5AA027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A1E95E0B-8B04-4006-B7E7-EEA5035BF60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8A447003-2D6C-4331-B1E2-865C23FB211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9B0B71E2-12A5-4756-A648-D52BFD1C96D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3A92638E-26BA-45DB-A628-7EE4F985B5B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74295</xdr:rowOff>
    </xdr:from>
    <xdr:to>
      <xdr:col>24</xdr:col>
      <xdr:colOff>62865</xdr:colOff>
      <xdr:row>86</xdr:row>
      <xdr:rowOff>55245</xdr:rowOff>
    </xdr:to>
    <xdr:cxnSp macro="">
      <xdr:nvCxnSpPr>
        <xdr:cNvPr id="288" name="直線コネクタ 287">
          <a:extLst>
            <a:ext uri="{FF2B5EF4-FFF2-40B4-BE49-F238E27FC236}">
              <a16:creationId xmlns:a16="http://schemas.microsoft.com/office/drawing/2014/main" id="{2FD04F9A-C993-4572-B233-C44647C163BB}"/>
            </a:ext>
          </a:extLst>
        </xdr:cNvPr>
        <xdr:cNvCxnSpPr/>
      </xdr:nvCxnSpPr>
      <xdr:spPr>
        <a:xfrm flipV="1">
          <a:off x="4634865" y="1344739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B31747AE-E224-492A-B5D9-756D27CCE7EB}"/>
            </a:ext>
          </a:extLst>
        </xdr:cNvPr>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90" name="直線コネクタ 289">
          <a:extLst>
            <a:ext uri="{FF2B5EF4-FFF2-40B4-BE49-F238E27FC236}">
              <a16:creationId xmlns:a16="http://schemas.microsoft.com/office/drawing/2014/main" id="{BF168DD3-8BF0-4B23-AD0D-B2507A442E63}"/>
            </a:ext>
          </a:extLst>
        </xdr:cNvPr>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20972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65CEFDFE-D178-4123-A9FC-25F8FE1176D7}"/>
            </a:ext>
          </a:extLst>
        </xdr:cNvPr>
        <xdr:cNvSpPr txBox="1"/>
      </xdr:nvSpPr>
      <xdr:spPr>
        <a:xfrm>
          <a:off x="46736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74295</xdr:rowOff>
    </xdr:from>
    <xdr:to>
      <xdr:col>24</xdr:col>
      <xdr:colOff>152400</xdr:colOff>
      <xdr:row>78</xdr:row>
      <xdr:rowOff>74295</xdr:rowOff>
    </xdr:to>
    <xdr:cxnSp macro="">
      <xdr:nvCxnSpPr>
        <xdr:cNvPr id="292" name="直線コネクタ 291">
          <a:extLst>
            <a:ext uri="{FF2B5EF4-FFF2-40B4-BE49-F238E27FC236}">
              <a16:creationId xmlns:a16="http://schemas.microsoft.com/office/drawing/2014/main" id="{BE9F7B91-8236-46B6-87D2-56A3D6EBBE51}"/>
            </a:ext>
          </a:extLst>
        </xdr:cNvPr>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11447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79EC4C29-2B00-4667-A482-6845C0AD7209}"/>
            </a:ext>
          </a:extLst>
        </xdr:cNvPr>
        <xdr:cNvSpPr txBox="1"/>
      </xdr:nvSpPr>
      <xdr:spPr>
        <a:xfrm>
          <a:off x="4673600" y="1407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94" name="フローチャート: 判断 293">
          <a:extLst>
            <a:ext uri="{FF2B5EF4-FFF2-40B4-BE49-F238E27FC236}">
              <a16:creationId xmlns:a16="http://schemas.microsoft.com/office/drawing/2014/main" id="{E6D01D6D-4D29-41F8-81F4-41AAAB0C08EB}"/>
            </a:ext>
          </a:extLst>
        </xdr:cNvPr>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73025</xdr:rowOff>
    </xdr:from>
    <xdr:to>
      <xdr:col>20</xdr:col>
      <xdr:colOff>38100</xdr:colOff>
      <xdr:row>83</xdr:row>
      <xdr:rowOff>3175</xdr:rowOff>
    </xdr:to>
    <xdr:sp macro="" textlink="">
      <xdr:nvSpPr>
        <xdr:cNvPr id="295" name="フローチャート: 判断 294">
          <a:extLst>
            <a:ext uri="{FF2B5EF4-FFF2-40B4-BE49-F238E27FC236}">
              <a16:creationId xmlns:a16="http://schemas.microsoft.com/office/drawing/2014/main" id="{DD8EDD46-A67D-48CF-8D62-3AA6A7351E4E}"/>
            </a:ext>
          </a:extLst>
        </xdr:cNvPr>
        <xdr:cNvSpPr/>
      </xdr:nvSpPr>
      <xdr:spPr>
        <a:xfrm>
          <a:off x="3746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103505</xdr:rowOff>
    </xdr:from>
    <xdr:to>
      <xdr:col>15</xdr:col>
      <xdr:colOff>101600</xdr:colOff>
      <xdr:row>83</xdr:row>
      <xdr:rowOff>33655</xdr:rowOff>
    </xdr:to>
    <xdr:sp macro="" textlink="">
      <xdr:nvSpPr>
        <xdr:cNvPr id="296" name="フローチャート: 判断 295">
          <a:extLst>
            <a:ext uri="{FF2B5EF4-FFF2-40B4-BE49-F238E27FC236}">
              <a16:creationId xmlns:a16="http://schemas.microsoft.com/office/drawing/2014/main" id="{E143ED2D-C071-44DB-87DB-B61ECEC2BD37}"/>
            </a:ext>
          </a:extLst>
        </xdr:cNvPr>
        <xdr:cNvSpPr/>
      </xdr:nvSpPr>
      <xdr:spPr>
        <a:xfrm>
          <a:off x="2857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xdr:rowOff>
    </xdr:from>
    <xdr:to>
      <xdr:col>10</xdr:col>
      <xdr:colOff>165100</xdr:colOff>
      <xdr:row>82</xdr:row>
      <xdr:rowOff>106045</xdr:rowOff>
    </xdr:to>
    <xdr:sp macro="" textlink="">
      <xdr:nvSpPr>
        <xdr:cNvPr id="297" name="フローチャート: 判断 296">
          <a:extLst>
            <a:ext uri="{FF2B5EF4-FFF2-40B4-BE49-F238E27FC236}">
              <a16:creationId xmlns:a16="http://schemas.microsoft.com/office/drawing/2014/main" id="{201A47FB-C067-4F21-B8A6-4838703755CF}"/>
            </a:ext>
          </a:extLst>
        </xdr:cNvPr>
        <xdr:cNvSpPr/>
      </xdr:nvSpPr>
      <xdr:spPr>
        <a:xfrm>
          <a:off x="1968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298" name="フローチャート: 判断 297">
          <a:extLst>
            <a:ext uri="{FF2B5EF4-FFF2-40B4-BE49-F238E27FC236}">
              <a16:creationId xmlns:a16="http://schemas.microsoft.com/office/drawing/2014/main" id="{B21CADBA-FB7E-432B-B5BA-A62030B2F28E}"/>
            </a:ext>
          </a:extLst>
        </xdr:cNvPr>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2E6B1E55-08BF-46B2-8A8B-D052E2F8FA2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9581AB78-3123-445E-8C11-6A5C7DB8B1B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E318492-1004-4A26-9B7D-F1A18438768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53FB820-4C9E-4484-B9CB-1E059404339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1C06B43-51E7-49F5-8E1B-60E6304454D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95886</xdr:rowOff>
    </xdr:from>
    <xdr:to>
      <xdr:col>24</xdr:col>
      <xdr:colOff>114300</xdr:colOff>
      <xdr:row>80</xdr:row>
      <xdr:rowOff>26036</xdr:rowOff>
    </xdr:to>
    <xdr:sp macro="" textlink="">
      <xdr:nvSpPr>
        <xdr:cNvPr id="304" name="楕円 303">
          <a:extLst>
            <a:ext uri="{FF2B5EF4-FFF2-40B4-BE49-F238E27FC236}">
              <a16:creationId xmlns:a16="http://schemas.microsoft.com/office/drawing/2014/main" id="{41FF1460-E701-40A2-930E-D2C974824F96}"/>
            </a:ext>
          </a:extLst>
        </xdr:cNvPr>
        <xdr:cNvSpPr/>
      </xdr:nvSpPr>
      <xdr:spPr>
        <a:xfrm>
          <a:off x="4584700" y="136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118763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84EC252F-36EF-4179-BA8D-E78C9D691A7C}"/>
            </a:ext>
          </a:extLst>
        </xdr:cNvPr>
        <xdr:cNvSpPr txBox="1"/>
      </xdr:nvSpPr>
      <xdr:spPr>
        <a:xfrm>
          <a:off x="4673600"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19686</xdr:rowOff>
    </xdr:from>
    <xdr:to>
      <xdr:col>20</xdr:col>
      <xdr:colOff>38100</xdr:colOff>
      <xdr:row>79</xdr:row>
      <xdr:rowOff>121286</xdr:rowOff>
    </xdr:to>
    <xdr:sp macro="" textlink="">
      <xdr:nvSpPr>
        <xdr:cNvPr id="306" name="楕円 305">
          <a:extLst>
            <a:ext uri="{FF2B5EF4-FFF2-40B4-BE49-F238E27FC236}">
              <a16:creationId xmlns:a16="http://schemas.microsoft.com/office/drawing/2014/main" id="{B597F86F-C28E-4DE1-A276-8541690E00D3}"/>
            </a:ext>
          </a:extLst>
        </xdr:cNvPr>
        <xdr:cNvSpPr/>
      </xdr:nvSpPr>
      <xdr:spPr>
        <a:xfrm>
          <a:off x="3746500" y="1356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70486</xdr:rowOff>
    </xdr:from>
    <xdr:to>
      <xdr:col>24</xdr:col>
      <xdr:colOff>63500</xdr:colOff>
      <xdr:row>79</xdr:row>
      <xdr:rowOff>146686</xdr:rowOff>
    </xdr:to>
    <xdr:cxnSp macro="">
      <xdr:nvCxnSpPr>
        <xdr:cNvPr id="307" name="直線コネクタ 306">
          <a:extLst>
            <a:ext uri="{FF2B5EF4-FFF2-40B4-BE49-F238E27FC236}">
              <a16:creationId xmlns:a16="http://schemas.microsoft.com/office/drawing/2014/main" id="{A8603477-4130-4EB3-B056-6E1CD3AA63DA}"/>
            </a:ext>
          </a:extLst>
        </xdr:cNvPr>
        <xdr:cNvCxnSpPr/>
      </xdr:nvCxnSpPr>
      <xdr:spPr>
        <a:xfrm>
          <a:off x="3797300" y="13615036"/>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73025</xdr:rowOff>
    </xdr:from>
    <xdr:to>
      <xdr:col>15</xdr:col>
      <xdr:colOff>101600</xdr:colOff>
      <xdr:row>80</xdr:row>
      <xdr:rowOff>3175</xdr:rowOff>
    </xdr:to>
    <xdr:sp macro="" textlink="">
      <xdr:nvSpPr>
        <xdr:cNvPr id="308" name="楕円 307">
          <a:extLst>
            <a:ext uri="{FF2B5EF4-FFF2-40B4-BE49-F238E27FC236}">
              <a16:creationId xmlns:a16="http://schemas.microsoft.com/office/drawing/2014/main" id="{DAC2C668-1803-44B4-A047-0D8C36D63510}"/>
            </a:ext>
          </a:extLst>
        </xdr:cNvPr>
        <xdr:cNvSpPr/>
      </xdr:nvSpPr>
      <xdr:spPr>
        <a:xfrm>
          <a:off x="28575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70486</xdr:rowOff>
    </xdr:from>
    <xdr:to>
      <xdr:col>19</xdr:col>
      <xdr:colOff>177800</xdr:colOff>
      <xdr:row>79</xdr:row>
      <xdr:rowOff>123825</xdr:rowOff>
    </xdr:to>
    <xdr:cxnSp macro="">
      <xdr:nvCxnSpPr>
        <xdr:cNvPr id="309" name="直線コネクタ 308">
          <a:extLst>
            <a:ext uri="{FF2B5EF4-FFF2-40B4-BE49-F238E27FC236}">
              <a16:creationId xmlns:a16="http://schemas.microsoft.com/office/drawing/2014/main" id="{D4AE08EC-1D9F-4B25-BD6F-CD9DDB2330E7}"/>
            </a:ext>
          </a:extLst>
        </xdr:cNvPr>
        <xdr:cNvCxnSpPr/>
      </xdr:nvCxnSpPr>
      <xdr:spPr>
        <a:xfrm flipV="1">
          <a:off x="2908300" y="13615036"/>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31114</xdr:rowOff>
    </xdr:from>
    <xdr:to>
      <xdr:col>10</xdr:col>
      <xdr:colOff>165100</xdr:colOff>
      <xdr:row>79</xdr:row>
      <xdr:rowOff>132714</xdr:rowOff>
    </xdr:to>
    <xdr:sp macro="" textlink="">
      <xdr:nvSpPr>
        <xdr:cNvPr id="310" name="楕円 309">
          <a:extLst>
            <a:ext uri="{FF2B5EF4-FFF2-40B4-BE49-F238E27FC236}">
              <a16:creationId xmlns:a16="http://schemas.microsoft.com/office/drawing/2014/main" id="{F43CA9FE-6F44-4E75-9468-D070F2075952}"/>
            </a:ext>
          </a:extLst>
        </xdr:cNvPr>
        <xdr:cNvSpPr/>
      </xdr:nvSpPr>
      <xdr:spPr>
        <a:xfrm>
          <a:off x="1968500" y="1357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81914</xdr:rowOff>
    </xdr:from>
    <xdr:to>
      <xdr:col>15</xdr:col>
      <xdr:colOff>50800</xdr:colOff>
      <xdr:row>79</xdr:row>
      <xdr:rowOff>123825</xdr:rowOff>
    </xdr:to>
    <xdr:cxnSp macro="">
      <xdr:nvCxnSpPr>
        <xdr:cNvPr id="311" name="直線コネクタ 310">
          <a:extLst>
            <a:ext uri="{FF2B5EF4-FFF2-40B4-BE49-F238E27FC236}">
              <a16:creationId xmlns:a16="http://schemas.microsoft.com/office/drawing/2014/main" id="{F13B0FCE-9AF1-4BFD-88B0-26D7BDFC7CD0}"/>
            </a:ext>
          </a:extLst>
        </xdr:cNvPr>
        <xdr:cNvCxnSpPr/>
      </xdr:nvCxnSpPr>
      <xdr:spPr>
        <a:xfrm>
          <a:off x="2019300" y="136264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40639</xdr:rowOff>
    </xdr:from>
    <xdr:to>
      <xdr:col>6</xdr:col>
      <xdr:colOff>38100</xdr:colOff>
      <xdr:row>79</xdr:row>
      <xdr:rowOff>142239</xdr:rowOff>
    </xdr:to>
    <xdr:sp macro="" textlink="">
      <xdr:nvSpPr>
        <xdr:cNvPr id="312" name="楕円 311">
          <a:extLst>
            <a:ext uri="{FF2B5EF4-FFF2-40B4-BE49-F238E27FC236}">
              <a16:creationId xmlns:a16="http://schemas.microsoft.com/office/drawing/2014/main" id="{3D5DE20F-6863-464D-AA7F-E4080C96FD73}"/>
            </a:ext>
          </a:extLst>
        </xdr:cNvPr>
        <xdr:cNvSpPr/>
      </xdr:nvSpPr>
      <xdr:spPr>
        <a:xfrm>
          <a:off x="1079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81914</xdr:rowOff>
    </xdr:from>
    <xdr:to>
      <xdr:col>10</xdr:col>
      <xdr:colOff>114300</xdr:colOff>
      <xdr:row>79</xdr:row>
      <xdr:rowOff>91439</xdr:rowOff>
    </xdr:to>
    <xdr:cxnSp macro="">
      <xdr:nvCxnSpPr>
        <xdr:cNvPr id="313" name="直線コネクタ 312">
          <a:extLst>
            <a:ext uri="{FF2B5EF4-FFF2-40B4-BE49-F238E27FC236}">
              <a16:creationId xmlns:a16="http://schemas.microsoft.com/office/drawing/2014/main" id="{85E3DCFB-D012-4CF9-900D-F94E6B09437F}"/>
            </a:ext>
          </a:extLst>
        </xdr:cNvPr>
        <xdr:cNvCxnSpPr/>
      </xdr:nvCxnSpPr>
      <xdr:spPr>
        <a:xfrm flipV="1">
          <a:off x="1130300" y="1362646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165752</xdr:rowOff>
    </xdr:from>
    <xdr:ext cx="405111" cy="259045"/>
    <xdr:sp macro="" textlink="">
      <xdr:nvSpPr>
        <xdr:cNvPr id="314" name="n_1aveValue【公営住宅】&#10;有形固定資産減価償却率">
          <a:extLst>
            <a:ext uri="{FF2B5EF4-FFF2-40B4-BE49-F238E27FC236}">
              <a16:creationId xmlns:a16="http://schemas.microsoft.com/office/drawing/2014/main" id="{7C5B6C5E-7D58-4425-A113-D80191B14DBA}"/>
            </a:ext>
          </a:extLst>
        </xdr:cNvPr>
        <xdr:cNvSpPr txBox="1"/>
      </xdr:nvSpPr>
      <xdr:spPr>
        <a:xfrm>
          <a:off x="35820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24782</xdr:rowOff>
    </xdr:from>
    <xdr:ext cx="405111" cy="259045"/>
    <xdr:sp macro="" textlink="">
      <xdr:nvSpPr>
        <xdr:cNvPr id="315" name="n_2aveValue【公営住宅】&#10;有形固定資産減価償却率">
          <a:extLst>
            <a:ext uri="{FF2B5EF4-FFF2-40B4-BE49-F238E27FC236}">
              <a16:creationId xmlns:a16="http://schemas.microsoft.com/office/drawing/2014/main" id="{FD13BC60-4E45-4B17-AEC4-4A7657E6B9AB}"/>
            </a:ext>
          </a:extLst>
        </xdr:cNvPr>
        <xdr:cNvSpPr txBox="1"/>
      </xdr:nvSpPr>
      <xdr:spPr>
        <a:xfrm>
          <a:off x="2705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97172</xdr:rowOff>
    </xdr:from>
    <xdr:ext cx="405111" cy="259045"/>
    <xdr:sp macro="" textlink="">
      <xdr:nvSpPr>
        <xdr:cNvPr id="316" name="n_3aveValue【公営住宅】&#10;有形固定資産減価償却率">
          <a:extLst>
            <a:ext uri="{FF2B5EF4-FFF2-40B4-BE49-F238E27FC236}">
              <a16:creationId xmlns:a16="http://schemas.microsoft.com/office/drawing/2014/main" id="{E857309A-F1FD-4262-9082-C59B09465EF4}"/>
            </a:ext>
          </a:extLst>
        </xdr:cNvPr>
        <xdr:cNvSpPr txBox="1"/>
      </xdr:nvSpPr>
      <xdr:spPr>
        <a:xfrm>
          <a:off x="1816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154322</xdr:rowOff>
    </xdr:from>
    <xdr:ext cx="405111" cy="259045"/>
    <xdr:sp macro="" textlink="">
      <xdr:nvSpPr>
        <xdr:cNvPr id="317" name="n_4aveValue【公営住宅】&#10;有形固定資産減価償却率">
          <a:extLst>
            <a:ext uri="{FF2B5EF4-FFF2-40B4-BE49-F238E27FC236}">
              <a16:creationId xmlns:a16="http://schemas.microsoft.com/office/drawing/2014/main" id="{8932DFC8-1F59-4B62-A94D-DBC0C94A4A06}"/>
            </a:ext>
          </a:extLst>
        </xdr:cNvPr>
        <xdr:cNvSpPr txBox="1"/>
      </xdr:nvSpPr>
      <xdr:spPr>
        <a:xfrm>
          <a:off x="927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137813</xdr:rowOff>
    </xdr:from>
    <xdr:ext cx="405111" cy="259045"/>
    <xdr:sp macro="" textlink="">
      <xdr:nvSpPr>
        <xdr:cNvPr id="318" name="n_1mainValue【公営住宅】&#10;有形固定資産減価償却率">
          <a:extLst>
            <a:ext uri="{FF2B5EF4-FFF2-40B4-BE49-F238E27FC236}">
              <a16:creationId xmlns:a16="http://schemas.microsoft.com/office/drawing/2014/main" id="{D75DFF13-7A46-491F-8961-344201E83E84}"/>
            </a:ext>
          </a:extLst>
        </xdr:cNvPr>
        <xdr:cNvSpPr txBox="1"/>
      </xdr:nvSpPr>
      <xdr:spPr>
        <a:xfrm>
          <a:off x="3582044" y="1333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19702</xdr:rowOff>
    </xdr:from>
    <xdr:ext cx="405111" cy="259045"/>
    <xdr:sp macro="" textlink="">
      <xdr:nvSpPr>
        <xdr:cNvPr id="319" name="n_2mainValue【公営住宅】&#10;有形固定資産減価償却率">
          <a:extLst>
            <a:ext uri="{FF2B5EF4-FFF2-40B4-BE49-F238E27FC236}">
              <a16:creationId xmlns:a16="http://schemas.microsoft.com/office/drawing/2014/main" id="{AA76C19F-332A-43F8-846B-2ABB985E31FC}"/>
            </a:ext>
          </a:extLst>
        </xdr:cNvPr>
        <xdr:cNvSpPr txBox="1"/>
      </xdr:nvSpPr>
      <xdr:spPr>
        <a:xfrm>
          <a:off x="2705744" y="1339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149241</xdr:rowOff>
    </xdr:from>
    <xdr:ext cx="405111" cy="259045"/>
    <xdr:sp macro="" textlink="">
      <xdr:nvSpPr>
        <xdr:cNvPr id="320" name="n_3mainValue【公営住宅】&#10;有形固定資産減価償却率">
          <a:extLst>
            <a:ext uri="{FF2B5EF4-FFF2-40B4-BE49-F238E27FC236}">
              <a16:creationId xmlns:a16="http://schemas.microsoft.com/office/drawing/2014/main" id="{C127E8BB-D8EF-4E6D-A1D1-2D95EB28032E}"/>
            </a:ext>
          </a:extLst>
        </xdr:cNvPr>
        <xdr:cNvSpPr txBox="1"/>
      </xdr:nvSpPr>
      <xdr:spPr>
        <a:xfrm>
          <a:off x="1816744" y="1335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158766</xdr:rowOff>
    </xdr:from>
    <xdr:ext cx="405111" cy="259045"/>
    <xdr:sp macro="" textlink="">
      <xdr:nvSpPr>
        <xdr:cNvPr id="321" name="n_4mainValue【公営住宅】&#10;有形固定資産減価償却率">
          <a:extLst>
            <a:ext uri="{FF2B5EF4-FFF2-40B4-BE49-F238E27FC236}">
              <a16:creationId xmlns:a16="http://schemas.microsoft.com/office/drawing/2014/main" id="{CE35B5AC-28EA-49F6-96AC-C549B50C38ED}"/>
            </a:ext>
          </a:extLst>
        </xdr:cNvPr>
        <xdr:cNvSpPr txBox="1"/>
      </xdr:nvSpPr>
      <xdr:spPr>
        <a:xfrm>
          <a:off x="927744"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EF0C65B9-81BC-4536-89F7-74A1B3A9808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6D3F10BB-BC88-4773-98A8-2E9ED669D14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F4595EDD-526B-4971-9001-AC95BB38240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123669D-B989-468C-BD0B-922E2212F6C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5DE7A744-51BA-43DE-9BC0-0E42D0A9031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A04EBA35-AA31-48CD-A5A9-CFD7D361847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8DDED889-07A4-4EC0-B5A7-566B747DE59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892F81A3-3C8C-4817-A187-391FD91372D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312D2E4D-AA13-4D4A-ADFB-E4A9D043CBD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9F4A33C5-A4E7-46AA-BD95-469C73FADF4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4A307B6A-B1F2-460B-8843-1EBC026CCB8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AA98018-4F9C-4BBE-9425-7D7711B0036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AD231394-D774-42C5-98C7-9DF502DF9C9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D996D2E3-8541-4A73-BBCE-99428D9B9E5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B10D291A-6A5D-4A50-A2FE-3B971C9F94B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EA958E99-2403-4FE6-A635-4DC863D263D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8157817C-5EA2-49FA-9F6B-54A29E5F7A9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8FEDF465-0FE2-4471-A2C6-3CF9449484C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D2B34B4F-64DD-4781-8739-AECA36F8835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4E7FEC49-19F2-480F-AE6C-E2C062532312}"/>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FB220272-3B0F-4366-B842-3DA1264393A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3B879D9E-B559-4703-8683-6151ECA89EC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69814871-4544-4A4D-A344-44AFD93F87A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23113</xdr:rowOff>
    </xdr:from>
    <xdr:to>
      <xdr:col>54</xdr:col>
      <xdr:colOff>189865</xdr:colOff>
      <xdr:row>86</xdr:row>
      <xdr:rowOff>26036</xdr:rowOff>
    </xdr:to>
    <xdr:cxnSp macro="">
      <xdr:nvCxnSpPr>
        <xdr:cNvPr id="345" name="直線コネクタ 344">
          <a:extLst>
            <a:ext uri="{FF2B5EF4-FFF2-40B4-BE49-F238E27FC236}">
              <a16:creationId xmlns:a16="http://schemas.microsoft.com/office/drawing/2014/main" id="{502E30CA-62D7-4E12-861A-0D1A36C6BA91}"/>
            </a:ext>
          </a:extLst>
        </xdr:cNvPr>
        <xdr:cNvCxnSpPr/>
      </xdr:nvCxnSpPr>
      <xdr:spPr>
        <a:xfrm flipV="1">
          <a:off x="10476865" y="13396213"/>
          <a:ext cx="0" cy="137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29863</xdr:rowOff>
    </xdr:from>
    <xdr:ext cx="469744" cy="259045"/>
    <xdr:sp macro="" textlink="">
      <xdr:nvSpPr>
        <xdr:cNvPr id="346" name="【公営住宅】&#10;一人当たり面積最小値テキスト">
          <a:extLst>
            <a:ext uri="{FF2B5EF4-FFF2-40B4-BE49-F238E27FC236}">
              <a16:creationId xmlns:a16="http://schemas.microsoft.com/office/drawing/2014/main" id="{7F4A8C2A-9113-430D-916E-A8827D791C6E}"/>
            </a:ext>
          </a:extLst>
        </xdr:cNvPr>
        <xdr:cNvSpPr txBox="1"/>
      </xdr:nvSpPr>
      <xdr:spPr>
        <a:xfrm>
          <a:off x="10515600" y="1477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26036</xdr:rowOff>
    </xdr:from>
    <xdr:to>
      <xdr:col>55</xdr:col>
      <xdr:colOff>88900</xdr:colOff>
      <xdr:row>86</xdr:row>
      <xdr:rowOff>26036</xdr:rowOff>
    </xdr:to>
    <xdr:cxnSp macro="">
      <xdr:nvCxnSpPr>
        <xdr:cNvPr id="347" name="直線コネクタ 346">
          <a:extLst>
            <a:ext uri="{FF2B5EF4-FFF2-40B4-BE49-F238E27FC236}">
              <a16:creationId xmlns:a16="http://schemas.microsoft.com/office/drawing/2014/main" id="{7813C885-0CFB-4FEE-AD5A-1D677E7444CB}"/>
            </a:ext>
          </a:extLst>
        </xdr:cNvPr>
        <xdr:cNvCxnSpPr/>
      </xdr:nvCxnSpPr>
      <xdr:spPr>
        <a:xfrm>
          <a:off x="10388600" y="1477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141240</xdr:rowOff>
    </xdr:from>
    <xdr:ext cx="534377" cy="259045"/>
    <xdr:sp macro="" textlink="">
      <xdr:nvSpPr>
        <xdr:cNvPr id="348" name="【公営住宅】&#10;一人当たり面積最大値テキスト">
          <a:extLst>
            <a:ext uri="{FF2B5EF4-FFF2-40B4-BE49-F238E27FC236}">
              <a16:creationId xmlns:a16="http://schemas.microsoft.com/office/drawing/2014/main" id="{120300B8-0BD8-412E-8605-C9B1C36A73AD}"/>
            </a:ext>
          </a:extLst>
        </xdr:cNvPr>
        <xdr:cNvSpPr txBox="1"/>
      </xdr:nvSpPr>
      <xdr:spPr>
        <a:xfrm>
          <a:off x="10515600" y="131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23113</xdr:rowOff>
    </xdr:from>
    <xdr:to>
      <xdr:col>55</xdr:col>
      <xdr:colOff>88900</xdr:colOff>
      <xdr:row>78</xdr:row>
      <xdr:rowOff>23113</xdr:rowOff>
    </xdr:to>
    <xdr:cxnSp macro="">
      <xdr:nvCxnSpPr>
        <xdr:cNvPr id="349" name="直線コネクタ 348">
          <a:extLst>
            <a:ext uri="{FF2B5EF4-FFF2-40B4-BE49-F238E27FC236}">
              <a16:creationId xmlns:a16="http://schemas.microsoft.com/office/drawing/2014/main" id="{120BDF3A-7965-46FF-BEAD-53F3060B2835}"/>
            </a:ext>
          </a:extLst>
        </xdr:cNvPr>
        <xdr:cNvCxnSpPr/>
      </xdr:nvCxnSpPr>
      <xdr:spPr>
        <a:xfrm>
          <a:off x="10388600" y="1339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64788</xdr:rowOff>
    </xdr:from>
    <xdr:ext cx="469744" cy="259045"/>
    <xdr:sp macro="" textlink="">
      <xdr:nvSpPr>
        <xdr:cNvPr id="350" name="【公営住宅】&#10;一人当たり面積平均値テキスト">
          <a:extLst>
            <a:ext uri="{FF2B5EF4-FFF2-40B4-BE49-F238E27FC236}">
              <a16:creationId xmlns:a16="http://schemas.microsoft.com/office/drawing/2014/main" id="{1D60A138-26D6-41B3-BC65-162862A777C4}"/>
            </a:ext>
          </a:extLst>
        </xdr:cNvPr>
        <xdr:cNvSpPr txBox="1"/>
      </xdr:nvSpPr>
      <xdr:spPr>
        <a:xfrm>
          <a:off x="10515600" y="14466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351" name="フローチャート: 判断 350">
          <a:extLst>
            <a:ext uri="{FF2B5EF4-FFF2-40B4-BE49-F238E27FC236}">
              <a16:creationId xmlns:a16="http://schemas.microsoft.com/office/drawing/2014/main" id="{5EF0E109-5A3C-4B24-B2BA-A2DC730E1340}"/>
            </a:ext>
          </a:extLst>
        </xdr:cNvPr>
        <xdr:cNvSpPr/>
      </xdr:nvSpPr>
      <xdr:spPr>
        <a:xfrm>
          <a:off x="10426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64897</xdr:rowOff>
    </xdr:from>
    <xdr:to>
      <xdr:col>50</xdr:col>
      <xdr:colOff>165100</xdr:colOff>
      <xdr:row>84</xdr:row>
      <xdr:rowOff>166497</xdr:rowOff>
    </xdr:to>
    <xdr:sp macro="" textlink="">
      <xdr:nvSpPr>
        <xdr:cNvPr id="352" name="フローチャート: 判断 351">
          <a:extLst>
            <a:ext uri="{FF2B5EF4-FFF2-40B4-BE49-F238E27FC236}">
              <a16:creationId xmlns:a16="http://schemas.microsoft.com/office/drawing/2014/main" id="{C0B9C78C-2822-498E-BFA2-FF2FFCEE6E95}"/>
            </a:ext>
          </a:extLst>
        </xdr:cNvPr>
        <xdr:cNvSpPr/>
      </xdr:nvSpPr>
      <xdr:spPr>
        <a:xfrm>
          <a:off x="9588500" y="1446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43435</xdr:rowOff>
    </xdr:from>
    <xdr:to>
      <xdr:col>46</xdr:col>
      <xdr:colOff>38100</xdr:colOff>
      <xdr:row>84</xdr:row>
      <xdr:rowOff>145035</xdr:rowOff>
    </xdr:to>
    <xdr:sp macro="" textlink="">
      <xdr:nvSpPr>
        <xdr:cNvPr id="353" name="フローチャート: 判断 352">
          <a:extLst>
            <a:ext uri="{FF2B5EF4-FFF2-40B4-BE49-F238E27FC236}">
              <a16:creationId xmlns:a16="http://schemas.microsoft.com/office/drawing/2014/main" id="{37ADAC5D-59D8-4BF3-93CE-459D930CE788}"/>
            </a:ext>
          </a:extLst>
        </xdr:cNvPr>
        <xdr:cNvSpPr/>
      </xdr:nvSpPr>
      <xdr:spPr>
        <a:xfrm>
          <a:off x="8699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84328</xdr:rowOff>
    </xdr:from>
    <xdr:to>
      <xdr:col>41</xdr:col>
      <xdr:colOff>101600</xdr:colOff>
      <xdr:row>85</xdr:row>
      <xdr:rowOff>14478</xdr:rowOff>
    </xdr:to>
    <xdr:sp macro="" textlink="">
      <xdr:nvSpPr>
        <xdr:cNvPr id="354" name="フローチャート: 判断 353">
          <a:extLst>
            <a:ext uri="{FF2B5EF4-FFF2-40B4-BE49-F238E27FC236}">
              <a16:creationId xmlns:a16="http://schemas.microsoft.com/office/drawing/2014/main" id="{5302879A-9E51-4147-9D28-6ED4724A7D37}"/>
            </a:ext>
          </a:extLst>
        </xdr:cNvPr>
        <xdr:cNvSpPr/>
      </xdr:nvSpPr>
      <xdr:spPr>
        <a:xfrm>
          <a:off x="7810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102997</xdr:rowOff>
    </xdr:from>
    <xdr:to>
      <xdr:col>36</xdr:col>
      <xdr:colOff>165100</xdr:colOff>
      <xdr:row>85</xdr:row>
      <xdr:rowOff>33147</xdr:rowOff>
    </xdr:to>
    <xdr:sp macro="" textlink="">
      <xdr:nvSpPr>
        <xdr:cNvPr id="355" name="フローチャート: 判断 354">
          <a:extLst>
            <a:ext uri="{FF2B5EF4-FFF2-40B4-BE49-F238E27FC236}">
              <a16:creationId xmlns:a16="http://schemas.microsoft.com/office/drawing/2014/main" id="{1BF70D32-C853-4E93-BF80-05D2BC9951D4}"/>
            </a:ext>
          </a:extLst>
        </xdr:cNvPr>
        <xdr:cNvSpPr/>
      </xdr:nvSpPr>
      <xdr:spPr>
        <a:xfrm>
          <a:off x="6921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21B6167-83B2-44FB-B698-DE6F0882DCA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40B49C7-B82D-442C-8856-7C6BDFB3CE0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BD21103-D112-4A0E-A7C3-0C52C55024E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CEA6499-13E4-40DE-B787-066F26D79C1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8122F477-F023-4B16-B4CF-0013386B381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90932</xdr:rowOff>
    </xdr:from>
    <xdr:to>
      <xdr:col>55</xdr:col>
      <xdr:colOff>50800</xdr:colOff>
      <xdr:row>81</xdr:row>
      <xdr:rowOff>21082</xdr:rowOff>
    </xdr:to>
    <xdr:sp macro="" textlink="">
      <xdr:nvSpPr>
        <xdr:cNvPr id="361" name="楕円 360">
          <a:extLst>
            <a:ext uri="{FF2B5EF4-FFF2-40B4-BE49-F238E27FC236}">
              <a16:creationId xmlns:a16="http://schemas.microsoft.com/office/drawing/2014/main" id="{154A7E70-9EB8-4553-BD04-044994AC2CA6}"/>
            </a:ext>
          </a:extLst>
        </xdr:cNvPr>
        <xdr:cNvSpPr/>
      </xdr:nvSpPr>
      <xdr:spPr>
        <a:xfrm>
          <a:off x="10426700" y="1380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113809</xdr:rowOff>
    </xdr:from>
    <xdr:ext cx="469744" cy="259045"/>
    <xdr:sp macro="" textlink="">
      <xdr:nvSpPr>
        <xdr:cNvPr id="362" name="【公営住宅】&#10;一人当たり面積該当値テキスト">
          <a:extLst>
            <a:ext uri="{FF2B5EF4-FFF2-40B4-BE49-F238E27FC236}">
              <a16:creationId xmlns:a16="http://schemas.microsoft.com/office/drawing/2014/main" id="{3C7BEA02-9350-4014-BC8C-D9399D26F2F5}"/>
            </a:ext>
          </a:extLst>
        </xdr:cNvPr>
        <xdr:cNvSpPr txBox="1"/>
      </xdr:nvSpPr>
      <xdr:spPr>
        <a:xfrm>
          <a:off x="10515600" y="1365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128397</xdr:rowOff>
    </xdr:from>
    <xdr:to>
      <xdr:col>50</xdr:col>
      <xdr:colOff>165100</xdr:colOff>
      <xdr:row>81</xdr:row>
      <xdr:rowOff>58547</xdr:rowOff>
    </xdr:to>
    <xdr:sp macro="" textlink="">
      <xdr:nvSpPr>
        <xdr:cNvPr id="363" name="楕円 362">
          <a:extLst>
            <a:ext uri="{FF2B5EF4-FFF2-40B4-BE49-F238E27FC236}">
              <a16:creationId xmlns:a16="http://schemas.microsoft.com/office/drawing/2014/main" id="{55EEBD3D-5A81-4663-A802-D03269DF9779}"/>
            </a:ext>
          </a:extLst>
        </xdr:cNvPr>
        <xdr:cNvSpPr/>
      </xdr:nvSpPr>
      <xdr:spPr>
        <a:xfrm>
          <a:off x="9588500" y="138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141732</xdr:rowOff>
    </xdr:from>
    <xdr:to>
      <xdr:col>55</xdr:col>
      <xdr:colOff>0</xdr:colOff>
      <xdr:row>81</xdr:row>
      <xdr:rowOff>7747</xdr:rowOff>
    </xdr:to>
    <xdr:cxnSp macro="">
      <xdr:nvCxnSpPr>
        <xdr:cNvPr id="364" name="直線コネクタ 363">
          <a:extLst>
            <a:ext uri="{FF2B5EF4-FFF2-40B4-BE49-F238E27FC236}">
              <a16:creationId xmlns:a16="http://schemas.microsoft.com/office/drawing/2014/main" id="{9433B4DC-C84C-4CC6-BCF1-BB5AC1C624D7}"/>
            </a:ext>
          </a:extLst>
        </xdr:cNvPr>
        <xdr:cNvCxnSpPr/>
      </xdr:nvCxnSpPr>
      <xdr:spPr>
        <a:xfrm flipV="1">
          <a:off x="9639300" y="13857732"/>
          <a:ext cx="838200"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65024</xdr:rowOff>
    </xdr:from>
    <xdr:to>
      <xdr:col>46</xdr:col>
      <xdr:colOff>38100</xdr:colOff>
      <xdr:row>79</xdr:row>
      <xdr:rowOff>166624</xdr:rowOff>
    </xdr:to>
    <xdr:sp macro="" textlink="">
      <xdr:nvSpPr>
        <xdr:cNvPr id="365" name="楕円 364">
          <a:extLst>
            <a:ext uri="{FF2B5EF4-FFF2-40B4-BE49-F238E27FC236}">
              <a16:creationId xmlns:a16="http://schemas.microsoft.com/office/drawing/2014/main" id="{BB27B4D1-8A74-40DF-8B03-8D22DDC0F988}"/>
            </a:ext>
          </a:extLst>
        </xdr:cNvPr>
        <xdr:cNvSpPr/>
      </xdr:nvSpPr>
      <xdr:spPr>
        <a:xfrm>
          <a:off x="8699500" y="1360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115824</xdr:rowOff>
    </xdr:from>
    <xdr:to>
      <xdr:col>50</xdr:col>
      <xdr:colOff>114300</xdr:colOff>
      <xdr:row>81</xdr:row>
      <xdr:rowOff>7747</xdr:rowOff>
    </xdr:to>
    <xdr:cxnSp macro="">
      <xdr:nvCxnSpPr>
        <xdr:cNvPr id="366" name="直線コネクタ 365">
          <a:extLst>
            <a:ext uri="{FF2B5EF4-FFF2-40B4-BE49-F238E27FC236}">
              <a16:creationId xmlns:a16="http://schemas.microsoft.com/office/drawing/2014/main" id="{548132CD-99A4-4DBF-A4AF-45F94C4F7115}"/>
            </a:ext>
          </a:extLst>
        </xdr:cNvPr>
        <xdr:cNvCxnSpPr/>
      </xdr:nvCxnSpPr>
      <xdr:spPr>
        <a:xfrm>
          <a:off x="8750300" y="13660374"/>
          <a:ext cx="889000" cy="23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25146</xdr:rowOff>
    </xdr:from>
    <xdr:to>
      <xdr:col>41</xdr:col>
      <xdr:colOff>101600</xdr:colOff>
      <xdr:row>79</xdr:row>
      <xdr:rowOff>126746</xdr:rowOff>
    </xdr:to>
    <xdr:sp macro="" textlink="">
      <xdr:nvSpPr>
        <xdr:cNvPr id="367" name="楕円 366">
          <a:extLst>
            <a:ext uri="{FF2B5EF4-FFF2-40B4-BE49-F238E27FC236}">
              <a16:creationId xmlns:a16="http://schemas.microsoft.com/office/drawing/2014/main" id="{10D910D3-AF97-49E5-98D6-6C90BA3730B1}"/>
            </a:ext>
          </a:extLst>
        </xdr:cNvPr>
        <xdr:cNvSpPr/>
      </xdr:nvSpPr>
      <xdr:spPr>
        <a:xfrm>
          <a:off x="7810500" y="1356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75946</xdr:rowOff>
    </xdr:from>
    <xdr:to>
      <xdr:col>45</xdr:col>
      <xdr:colOff>177800</xdr:colOff>
      <xdr:row>79</xdr:row>
      <xdr:rowOff>115824</xdr:rowOff>
    </xdr:to>
    <xdr:cxnSp macro="">
      <xdr:nvCxnSpPr>
        <xdr:cNvPr id="368" name="直線コネクタ 367">
          <a:extLst>
            <a:ext uri="{FF2B5EF4-FFF2-40B4-BE49-F238E27FC236}">
              <a16:creationId xmlns:a16="http://schemas.microsoft.com/office/drawing/2014/main" id="{8459CDE3-9666-419B-BADD-D8421036D140}"/>
            </a:ext>
          </a:extLst>
        </xdr:cNvPr>
        <xdr:cNvCxnSpPr/>
      </xdr:nvCxnSpPr>
      <xdr:spPr>
        <a:xfrm>
          <a:off x="7861300" y="13620496"/>
          <a:ext cx="889000" cy="3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126364</xdr:rowOff>
    </xdr:from>
    <xdr:to>
      <xdr:col>36</xdr:col>
      <xdr:colOff>165100</xdr:colOff>
      <xdr:row>80</xdr:row>
      <xdr:rowOff>56514</xdr:rowOff>
    </xdr:to>
    <xdr:sp macro="" textlink="">
      <xdr:nvSpPr>
        <xdr:cNvPr id="369" name="楕円 368">
          <a:extLst>
            <a:ext uri="{FF2B5EF4-FFF2-40B4-BE49-F238E27FC236}">
              <a16:creationId xmlns:a16="http://schemas.microsoft.com/office/drawing/2014/main" id="{4F849FE1-AA9C-47D9-8329-324A34646483}"/>
            </a:ext>
          </a:extLst>
        </xdr:cNvPr>
        <xdr:cNvSpPr/>
      </xdr:nvSpPr>
      <xdr:spPr>
        <a:xfrm>
          <a:off x="6921500" y="136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75946</xdr:rowOff>
    </xdr:from>
    <xdr:to>
      <xdr:col>41</xdr:col>
      <xdr:colOff>50800</xdr:colOff>
      <xdr:row>80</xdr:row>
      <xdr:rowOff>5714</xdr:rowOff>
    </xdr:to>
    <xdr:cxnSp macro="">
      <xdr:nvCxnSpPr>
        <xdr:cNvPr id="370" name="直線コネクタ 369">
          <a:extLst>
            <a:ext uri="{FF2B5EF4-FFF2-40B4-BE49-F238E27FC236}">
              <a16:creationId xmlns:a16="http://schemas.microsoft.com/office/drawing/2014/main" id="{57F7ECD4-AB3C-4710-99AE-EA097FF54DA9}"/>
            </a:ext>
          </a:extLst>
        </xdr:cNvPr>
        <xdr:cNvCxnSpPr/>
      </xdr:nvCxnSpPr>
      <xdr:spPr>
        <a:xfrm flipV="1">
          <a:off x="6972300" y="13620496"/>
          <a:ext cx="889000" cy="10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157624</xdr:rowOff>
    </xdr:from>
    <xdr:ext cx="469744" cy="259045"/>
    <xdr:sp macro="" textlink="">
      <xdr:nvSpPr>
        <xdr:cNvPr id="371" name="n_1aveValue【公営住宅】&#10;一人当たり面積">
          <a:extLst>
            <a:ext uri="{FF2B5EF4-FFF2-40B4-BE49-F238E27FC236}">
              <a16:creationId xmlns:a16="http://schemas.microsoft.com/office/drawing/2014/main" id="{832B8D14-F4E6-4C66-AEC7-615E2B4F9233}"/>
            </a:ext>
          </a:extLst>
        </xdr:cNvPr>
        <xdr:cNvSpPr txBox="1"/>
      </xdr:nvSpPr>
      <xdr:spPr>
        <a:xfrm>
          <a:off x="9391727" y="1455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136162</xdr:rowOff>
    </xdr:from>
    <xdr:ext cx="469744" cy="259045"/>
    <xdr:sp macro="" textlink="">
      <xdr:nvSpPr>
        <xdr:cNvPr id="372" name="n_2aveValue【公営住宅】&#10;一人当たり面積">
          <a:extLst>
            <a:ext uri="{FF2B5EF4-FFF2-40B4-BE49-F238E27FC236}">
              <a16:creationId xmlns:a16="http://schemas.microsoft.com/office/drawing/2014/main" id="{E663C589-5423-45E4-8DFF-63253003E51A}"/>
            </a:ext>
          </a:extLst>
        </xdr:cNvPr>
        <xdr:cNvSpPr txBox="1"/>
      </xdr:nvSpPr>
      <xdr:spPr>
        <a:xfrm>
          <a:off x="8515427" y="1453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5605</xdr:rowOff>
    </xdr:from>
    <xdr:ext cx="469744" cy="259045"/>
    <xdr:sp macro="" textlink="">
      <xdr:nvSpPr>
        <xdr:cNvPr id="373" name="n_3aveValue【公営住宅】&#10;一人当たり面積">
          <a:extLst>
            <a:ext uri="{FF2B5EF4-FFF2-40B4-BE49-F238E27FC236}">
              <a16:creationId xmlns:a16="http://schemas.microsoft.com/office/drawing/2014/main" id="{A67F2844-7B69-4687-8B9A-E923314218EC}"/>
            </a:ext>
          </a:extLst>
        </xdr:cNvPr>
        <xdr:cNvSpPr txBox="1"/>
      </xdr:nvSpPr>
      <xdr:spPr>
        <a:xfrm>
          <a:off x="7626427" y="1457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24274</xdr:rowOff>
    </xdr:from>
    <xdr:ext cx="469744" cy="259045"/>
    <xdr:sp macro="" textlink="">
      <xdr:nvSpPr>
        <xdr:cNvPr id="374" name="n_4aveValue【公営住宅】&#10;一人当たり面積">
          <a:extLst>
            <a:ext uri="{FF2B5EF4-FFF2-40B4-BE49-F238E27FC236}">
              <a16:creationId xmlns:a16="http://schemas.microsoft.com/office/drawing/2014/main" id="{E40011D3-22CB-4D18-ACD8-40A64A1790E6}"/>
            </a:ext>
          </a:extLst>
        </xdr:cNvPr>
        <xdr:cNvSpPr txBox="1"/>
      </xdr:nvSpPr>
      <xdr:spPr>
        <a:xfrm>
          <a:off x="6737427" y="145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75074</xdr:rowOff>
    </xdr:from>
    <xdr:ext cx="469744" cy="259045"/>
    <xdr:sp macro="" textlink="">
      <xdr:nvSpPr>
        <xdr:cNvPr id="375" name="n_1mainValue【公営住宅】&#10;一人当たり面積">
          <a:extLst>
            <a:ext uri="{FF2B5EF4-FFF2-40B4-BE49-F238E27FC236}">
              <a16:creationId xmlns:a16="http://schemas.microsoft.com/office/drawing/2014/main" id="{7452D1AA-8BEE-4546-BEEF-D55546A4F749}"/>
            </a:ext>
          </a:extLst>
        </xdr:cNvPr>
        <xdr:cNvSpPr txBox="1"/>
      </xdr:nvSpPr>
      <xdr:spPr>
        <a:xfrm>
          <a:off x="9391727" y="1361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11701</xdr:rowOff>
    </xdr:from>
    <xdr:ext cx="469744" cy="259045"/>
    <xdr:sp macro="" textlink="">
      <xdr:nvSpPr>
        <xdr:cNvPr id="376" name="n_2mainValue【公営住宅】&#10;一人当たり面積">
          <a:extLst>
            <a:ext uri="{FF2B5EF4-FFF2-40B4-BE49-F238E27FC236}">
              <a16:creationId xmlns:a16="http://schemas.microsoft.com/office/drawing/2014/main" id="{A423DEB9-1D2B-4F3C-A402-15F4CF73AF98}"/>
            </a:ext>
          </a:extLst>
        </xdr:cNvPr>
        <xdr:cNvSpPr txBox="1"/>
      </xdr:nvSpPr>
      <xdr:spPr>
        <a:xfrm>
          <a:off x="8515427" y="133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143273</xdr:rowOff>
    </xdr:from>
    <xdr:ext cx="469744" cy="259045"/>
    <xdr:sp macro="" textlink="">
      <xdr:nvSpPr>
        <xdr:cNvPr id="377" name="n_3mainValue【公営住宅】&#10;一人当たり面積">
          <a:extLst>
            <a:ext uri="{FF2B5EF4-FFF2-40B4-BE49-F238E27FC236}">
              <a16:creationId xmlns:a16="http://schemas.microsoft.com/office/drawing/2014/main" id="{FCC3F396-F430-4326-B9DB-E88F0AC23E0E}"/>
            </a:ext>
          </a:extLst>
        </xdr:cNvPr>
        <xdr:cNvSpPr txBox="1"/>
      </xdr:nvSpPr>
      <xdr:spPr>
        <a:xfrm>
          <a:off x="7626427" y="1334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73041</xdr:rowOff>
    </xdr:from>
    <xdr:ext cx="469744" cy="259045"/>
    <xdr:sp macro="" textlink="">
      <xdr:nvSpPr>
        <xdr:cNvPr id="378" name="n_4mainValue【公営住宅】&#10;一人当たり面積">
          <a:extLst>
            <a:ext uri="{FF2B5EF4-FFF2-40B4-BE49-F238E27FC236}">
              <a16:creationId xmlns:a16="http://schemas.microsoft.com/office/drawing/2014/main" id="{816201A1-DEEE-4EB6-A42C-D64A2E1C9CEE}"/>
            </a:ext>
          </a:extLst>
        </xdr:cNvPr>
        <xdr:cNvSpPr txBox="1"/>
      </xdr:nvSpPr>
      <xdr:spPr>
        <a:xfrm>
          <a:off x="6737427" y="1344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BB963D54-58B9-4483-A042-39AD8EEA3DE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62D048F-2546-406C-8D93-51563D87E62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A5904558-AA7A-4668-A1FA-8F995F01916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6B22A6D1-4DF0-4733-9887-02D3D4BA2C3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E372B47E-B2AB-4E8C-B0D6-51C2620C356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547884E9-E0D4-40D2-B0CA-28A4D0BEBDF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A4A1CA36-F6A4-40B9-8D07-60E0C59DDFF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1FE43E36-F00E-40D1-826E-294251EDE9A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A9356441-D78F-4832-8480-8908D201321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55843A71-E09A-4F39-8B07-509AD8334E1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30B31EC-EE72-48E4-9F4D-DF7DB9D812A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a:extLst>
            <a:ext uri="{FF2B5EF4-FFF2-40B4-BE49-F238E27FC236}">
              <a16:creationId xmlns:a16="http://schemas.microsoft.com/office/drawing/2014/main" id="{D01CD805-BC2B-4673-8949-39D734C9A342}"/>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1" name="テキスト ボックス 390">
          <a:extLst>
            <a:ext uri="{FF2B5EF4-FFF2-40B4-BE49-F238E27FC236}">
              <a16:creationId xmlns:a16="http://schemas.microsoft.com/office/drawing/2014/main" id="{4F00043A-2745-436A-AFA0-792B8A0FE21D}"/>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a:extLst>
            <a:ext uri="{FF2B5EF4-FFF2-40B4-BE49-F238E27FC236}">
              <a16:creationId xmlns:a16="http://schemas.microsoft.com/office/drawing/2014/main" id="{B52C5F10-658C-41B3-B142-A8147714A0DA}"/>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a:extLst>
            <a:ext uri="{FF2B5EF4-FFF2-40B4-BE49-F238E27FC236}">
              <a16:creationId xmlns:a16="http://schemas.microsoft.com/office/drawing/2014/main" id="{D0CB09CA-E57C-42FC-B5C9-3FC989425278}"/>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a:extLst>
            <a:ext uri="{FF2B5EF4-FFF2-40B4-BE49-F238E27FC236}">
              <a16:creationId xmlns:a16="http://schemas.microsoft.com/office/drawing/2014/main" id="{232832BC-E5A2-444E-ABAA-8D230D4BF85B}"/>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a:extLst>
            <a:ext uri="{FF2B5EF4-FFF2-40B4-BE49-F238E27FC236}">
              <a16:creationId xmlns:a16="http://schemas.microsoft.com/office/drawing/2014/main" id="{7823E3B0-EB6D-4851-B319-B0EBE1582684}"/>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a:extLst>
            <a:ext uri="{FF2B5EF4-FFF2-40B4-BE49-F238E27FC236}">
              <a16:creationId xmlns:a16="http://schemas.microsoft.com/office/drawing/2014/main" id="{326E221A-60E2-428A-B7F1-51ECF2059C2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a:extLst>
            <a:ext uri="{FF2B5EF4-FFF2-40B4-BE49-F238E27FC236}">
              <a16:creationId xmlns:a16="http://schemas.microsoft.com/office/drawing/2014/main" id="{60510085-A6AB-4F03-9E9A-52324897D45E}"/>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a:extLst>
            <a:ext uri="{FF2B5EF4-FFF2-40B4-BE49-F238E27FC236}">
              <a16:creationId xmlns:a16="http://schemas.microsoft.com/office/drawing/2014/main" id="{39920C9B-847F-4EE6-920C-99CA7CC0925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9" name="テキスト ボックス 398">
          <a:extLst>
            <a:ext uri="{FF2B5EF4-FFF2-40B4-BE49-F238E27FC236}">
              <a16:creationId xmlns:a16="http://schemas.microsoft.com/office/drawing/2014/main" id="{DCB34646-F6D9-4589-AF49-311B8CAB0AE3}"/>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3EAC59B2-199C-4603-9794-AF1CFE33E01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id="{6F91FB24-108F-48AC-B4EE-1E91A074C11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107</xdr:row>
      <xdr:rowOff>139064</xdr:rowOff>
    </xdr:to>
    <xdr:cxnSp macro="">
      <xdr:nvCxnSpPr>
        <xdr:cNvPr id="402" name="直線コネクタ 401">
          <a:extLst>
            <a:ext uri="{FF2B5EF4-FFF2-40B4-BE49-F238E27FC236}">
              <a16:creationId xmlns:a16="http://schemas.microsoft.com/office/drawing/2014/main" id="{7298B0BF-34E9-4CF9-8E8E-298931126E8E}"/>
            </a:ext>
          </a:extLst>
        </xdr:cNvPr>
        <xdr:cNvCxnSpPr/>
      </xdr:nvCxnSpPr>
      <xdr:spPr>
        <a:xfrm flipV="1">
          <a:off x="4634865" y="17287875"/>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142891</xdr:rowOff>
    </xdr:from>
    <xdr:ext cx="405111" cy="259045"/>
    <xdr:sp macro="" textlink="">
      <xdr:nvSpPr>
        <xdr:cNvPr id="403" name="【港湾・漁港】&#10;有形固定資産減価償却率最小値テキスト">
          <a:extLst>
            <a:ext uri="{FF2B5EF4-FFF2-40B4-BE49-F238E27FC236}">
              <a16:creationId xmlns:a16="http://schemas.microsoft.com/office/drawing/2014/main" id="{1367C1B4-C3AE-45F6-A920-E683FAA1F612}"/>
            </a:ext>
          </a:extLst>
        </xdr:cNvPr>
        <xdr:cNvSpPr txBox="1"/>
      </xdr:nvSpPr>
      <xdr:spPr>
        <a:xfrm>
          <a:off x="4673600" y="184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139064</xdr:rowOff>
    </xdr:from>
    <xdr:to>
      <xdr:col>24</xdr:col>
      <xdr:colOff>152400</xdr:colOff>
      <xdr:row>107</xdr:row>
      <xdr:rowOff>139064</xdr:rowOff>
    </xdr:to>
    <xdr:cxnSp macro="">
      <xdr:nvCxnSpPr>
        <xdr:cNvPr id="404" name="直線コネクタ 403">
          <a:extLst>
            <a:ext uri="{FF2B5EF4-FFF2-40B4-BE49-F238E27FC236}">
              <a16:creationId xmlns:a16="http://schemas.microsoft.com/office/drawing/2014/main" id="{74C30EF1-D27F-46AB-A0D9-68AB62ABB3E9}"/>
            </a:ext>
          </a:extLst>
        </xdr:cNvPr>
        <xdr:cNvCxnSpPr/>
      </xdr:nvCxnSpPr>
      <xdr:spPr>
        <a:xfrm>
          <a:off x="4546600" y="1848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340478" cy="259045"/>
    <xdr:sp macro="" textlink="">
      <xdr:nvSpPr>
        <xdr:cNvPr id="405" name="【港湾・漁港】&#10;有形固定資産減価償却率最大値テキスト">
          <a:extLst>
            <a:ext uri="{FF2B5EF4-FFF2-40B4-BE49-F238E27FC236}">
              <a16:creationId xmlns:a16="http://schemas.microsoft.com/office/drawing/2014/main" id="{C7E051F7-C4E8-410D-8C2E-5684D465FDE4}"/>
            </a:ext>
          </a:extLst>
        </xdr:cNvPr>
        <xdr:cNvSpPr txBox="1"/>
      </xdr:nvSpPr>
      <xdr:spPr>
        <a:xfrm>
          <a:off x="4673600" y="170631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406" name="直線コネクタ 405">
          <a:extLst>
            <a:ext uri="{FF2B5EF4-FFF2-40B4-BE49-F238E27FC236}">
              <a16:creationId xmlns:a16="http://schemas.microsoft.com/office/drawing/2014/main" id="{D58C5D3E-FE88-4F71-8840-2DCE44AB0432}"/>
            </a:ext>
          </a:extLst>
        </xdr:cNvPr>
        <xdr:cNvCxnSpPr/>
      </xdr:nvCxnSpPr>
      <xdr:spPr>
        <a:xfrm>
          <a:off x="4546600" y="1728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106697</xdr:rowOff>
    </xdr:from>
    <xdr:ext cx="405111" cy="259045"/>
    <xdr:sp macro="" textlink="">
      <xdr:nvSpPr>
        <xdr:cNvPr id="407" name="【港湾・漁港】&#10;有形固定資産減価償却率平均値テキスト">
          <a:extLst>
            <a:ext uri="{FF2B5EF4-FFF2-40B4-BE49-F238E27FC236}">
              <a16:creationId xmlns:a16="http://schemas.microsoft.com/office/drawing/2014/main" id="{3DCED4AE-7DD9-4EE9-A1C1-EC637A2F0B83}"/>
            </a:ext>
          </a:extLst>
        </xdr:cNvPr>
        <xdr:cNvSpPr txBox="1"/>
      </xdr:nvSpPr>
      <xdr:spPr>
        <a:xfrm>
          <a:off x="4673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408" name="フローチャート: 判断 407">
          <a:extLst>
            <a:ext uri="{FF2B5EF4-FFF2-40B4-BE49-F238E27FC236}">
              <a16:creationId xmlns:a16="http://schemas.microsoft.com/office/drawing/2014/main" id="{E6706E95-D9E7-496B-84F4-0A0F781554E2}"/>
            </a:ext>
          </a:extLst>
        </xdr:cNvPr>
        <xdr:cNvSpPr/>
      </xdr:nvSpPr>
      <xdr:spPr>
        <a:xfrm>
          <a:off x="4584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109220</xdr:rowOff>
    </xdr:from>
    <xdr:to>
      <xdr:col>20</xdr:col>
      <xdr:colOff>38100</xdr:colOff>
      <xdr:row>105</xdr:row>
      <xdr:rowOff>39370</xdr:rowOff>
    </xdr:to>
    <xdr:sp macro="" textlink="">
      <xdr:nvSpPr>
        <xdr:cNvPr id="409" name="フローチャート: 判断 408">
          <a:extLst>
            <a:ext uri="{FF2B5EF4-FFF2-40B4-BE49-F238E27FC236}">
              <a16:creationId xmlns:a16="http://schemas.microsoft.com/office/drawing/2014/main" id="{E711A28B-13EB-40E4-A316-A03BA5B8FA0A}"/>
            </a:ext>
          </a:extLst>
        </xdr:cNvPr>
        <xdr:cNvSpPr/>
      </xdr:nvSpPr>
      <xdr:spPr>
        <a:xfrm>
          <a:off x="3746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158750</xdr:rowOff>
    </xdr:from>
    <xdr:to>
      <xdr:col>15</xdr:col>
      <xdr:colOff>101600</xdr:colOff>
      <xdr:row>106</xdr:row>
      <xdr:rowOff>88900</xdr:rowOff>
    </xdr:to>
    <xdr:sp macro="" textlink="">
      <xdr:nvSpPr>
        <xdr:cNvPr id="410" name="フローチャート: 判断 409">
          <a:extLst>
            <a:ext uri="{FF2B5EF4-FFF2-40B4-BE49-F238E27FC236}">
              <a16:creationId xmlns:a16="http://schemas.microsoft.com/office/drawing/2014/main" id="{028692E0-B80A-484B-AB32-DC95AFB5BD83}"/>
            </a:ext>
          </a:extLst>
        </xdr:cNvPr>
        <xdr:cNvSpPr/>
      </xdr:nvSpPr>
      <xdr:spPr>
        <a:xfrm>
          <a:off x="2857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141605</xdr:rowOff>
    </xdr:from>
    <xdr:to>
      <xdr:col>10</xdr:col>
      <xdr:colOff>165100</xdr:colOff>
      <xdr:row>106</xdr:row>
      <xdr:rowOff>71755</xdr:rowOff>
    </xdr:to>
    <xdr:sp macro="" textlink="">
      <xdr:nvSpPr>
        <xdr:cNvPr id="411" name="フローチャート: 判断 410">
          <a:extLst>
            <a:ext uri="{FF2B5EF4-FFF2-40B4-BE49-F238E27FC236}">
              <a16:creationId xmlns:a16="http://schemas.microsoft.com/office/drawing/2014/main" id="{375FD350-DEB8-4DAD-AA81-0922A4ABCCBA}"/>
            </a:ext>
          </a:extLst>
        </xdr:cNvPr>
        <xdr:cNvSpPr/>
      </xdr:nvSpPr>
      <xdr:spPr>
        <a:xfrm>
          <a:off x="19685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107314</xdr:rowOff>
    </xdr:from>
    <xdr:to>
      <xdr:col>6</xdr:col>
      <xdr:colOff>38100</xdr:colOff>
      <xdr:row>106</xdr:row>
      <xdr:rowOff>37464</xdr:rowOff>
    </xdr:to>
    <xdr:sp macro="" textlink="">
      <xdr:nvSpPr>
        <xdr:cNvPr id="412" name="フローチャート: 判断 411">
          <a:extLst>
            <a:ext uri="{FF2B5EF4-FFF2-40B4-BE49-F238E27FC236}">
              <a16:creationId xmlns:a16="http://schemas.microsoft.com/office/drawing/2014/main" id="{5AAFBCEC-1E1E-4490-94DB-4D7FB12A0378}"/>
            </a:ext>
          </a:extLst>
        </xdr:cNvPr>
        <xdr:cNvSpPr/>
      </xdr:nvSpPr>
      <xdr:spPr>
        <a:xfrm>
          <a:off x="1079500" y="1810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C1BF36FE-C8EC-4640-9B9C-0A5968A1F74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C0F77B60-25A5-4B29-A7F3-3927EABF117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E813C28E-96E6-4FB8-8433-FC7DF8688B3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81596538-C153-4343-8B8B-C7A354E3D18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7A1AC833-0A9D-483E-B3E3-DA6B23FDFA2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92075</xdr:rowOff>
    </xdr:from>
    <xdr:to>
      <xdr:col>24</xdr:col>
      <xdr:colOff>114300</xdr:colOff>
      <xdr:row>101</xdr:row>
      <xdr:rowOff>22225</xdr:rowOff>
    </xdr:to>
    <xdr:sp macro="" textlink="">
      <xdr:nvSpPr>
        <xdr:cNvPr id="418" name="楕円 417">
          <a:extLst>
            <a:ext uri="{FF2B5EF4-FFF2-40B4-BE49-F238E27FC236}">
              <a16:creationId xmlns:a16="http://schemas.microsoft.com/office/drawing/2014/main" id="{85ACA830-4105-4BC3-9C0F-8B01129AD55E}"/>
            </a:ext>
          </a:extLst>
        </xdr:cNvPr>
        <xdr:cNvSpPr/>
      </xdr:nvSpPr>
      <xdr:spPr>
        <a:xfrm>
          <a:off x="4584700" y="1723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45102</xdr:rowOff>
    </xdr:from>
    <xdr:ext cx="340478" cy="259045"/>
    <xdr:sp macro="" textlink="">
      <xdr:nvSpPr>
        <xdr:cNvPr id="419" name="【港湾・漁港】&#10;有形固定資産減価償却率該当値テキスト">
          <a:extLst>
            <a:ext uri="{FF2B5EF4-FFF2-40B4-BE49-F238E27FC236}">
              <a16:creationId xmlns:a16="http://schemas.microsoft.com/office/drawing/2014/main" id="{30492E10-8292-4961-8A09-72691CDDD430}"/>
            </a:ext>
          </a:extLst>
        </xdr:cNvPr>
        <xdr:cNvSpPr txBox="1"/>
      </xdr:nvSpPr>
      <xdr:spPr>
        <a:xfrm>
          <a:off x="4673600" y="171901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48261</xdr:rowOff>
    </xdr:from>
    <xdr:to>
      <xdr:col>20</xdr:col>
      <xdr:colOff>38100</xdr:colOff>
      <xdr:row>100</xdr:row>
      <xdr:rowOff>149861</xdr:rowOff>
    </xdr:to>
    <xdr:sp macro="" textlink="">
      <xdr:nvSpPr>
        <xdr:cNvPr id="420" name="楕円 419">
          <a:extLst>
            <a:ext uri="{FF2B5EF4-FFF2-40B4-BE49-F238E27FC236}">
              <a16:creationId xmlns:a16="http://schemas.microsoft.com/office/drawing/2014/main" id="{8F9BFB18-7885-456A-B9AD-9F00AB0302D0}"/>
            </a:ext>
          </a:extLst>
        </xdr:cNvPr>
        <xdr:cNvSpPr/>
      </xdr:nvSpPr>
      <xdr:spPr>
        <a:xfrm>
          <a:off x="37465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99061</xdr:rowOff>
    </xdr:from>
    <xdr:to>
      <xdr:col>24</xdr:col>
      <xdr:colOff>63500</xdr:colOff>
      <xdr:row>100</xdr:row>
      <xdr:rowOff>142875</xdr:rowOff>
    </xdr:to>
    <xdr:cxnSp macro="">
      <xdr:nvCxnSpPr>
        <xdr:cNvPr id="421" name="直線コネクタ 420">
          <a:extLst>
            <a:ext uri="{FF2B5EF4-FFF2-40B4-BE49-F238E27FC236}">
              <a16:creationId xmlns:a16="http://schemas.microsoft.com/office/drawing/2014/main" id="{2A86CCC3-266A-45C7-B958-6919DB2E83E4}"/>
            </a:ext>
          </a:extLst>
        </xdr:cNvPr>
        <xdr:cNvCxnSpPr/>
      </xdr:nvCxnSpPr>
      <xdr:spPr>
        <a:xfrm>
          <a:off x="3797300" y="1724406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6350</xdr:rowOff>
    </xdr:from>
    <xdr:to>
      <xdr:col>15</xdr:col>
      <xdr:colOff>101600</xdr:colOff>
      <xdr:row>100</xdr:row>
      <xdr:rowOff>107950</xdr:rowOff>
    </xdr:to>
    <xdr:sp macro="" textlink="">
      <xdr:nvSpPr>
        <xdr:cNvPr id="422" name="楕円 421">
          <a:extLst>
            <a:ext uri="{FF2B5EF4-FFF2-40B4-BE49-F238E27FC236}">
              <a16:creationId xmlns:a16="http://schemas.microsoft.com/office/drawing/2014/main" id="{1F61BB5E-0B12-4EA5-868A-6B991473C7C0}"/>
            </a:ext>
          </a:extLst>
        </xdr:cNvPr>
        <xdr:cNvSpPr/>
      </xdr:nvSpPr>
      <xdr:spPr>
        <a:xfrm>
          <a:off x="2857500" y="171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57150</xdr:rowOff>
    </xdr:from>
    <xdr:to>
      <xdr:col>19</xdr:col>
      <xdr:colOff>177800</xdr:colOff>
      <xdr:row>100</xdr:row>
      <xdr:rowOff>99061</xdr:rowOff>
    </xdr:to>
    <xdr:cxnSp macro="">
      <xdr:nvCxnSpPr>
        <xdr:cNvPr id="423" name="直線コネクタ 422">
          <a:extLst>
            <a:ext uri="{FF2B5EF4-FFF2-40B4-BE49-F238E27FC236}">
              <a16:creationId xmlns:a16="http://schemas.microsoft.com/office/drawing/2014/main" id="{28B80482-1291-42C3-80DB-A52F748528C6}"/>
            </a:ext>
          </a:extLst>
        </xdr:cNvPr>
        <xdr:cNvCxnSpPr/>
      </xdr:nvCxnSpPr>
      <xdr:spPr>
        <a:xfrm>
          <a:off x="2908300" y="172021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124461</xdr:rowOff>
    </xdr:from>
    <xdr:to>
      <xdr:col>10</xdr:col>
      <xdr:colOff>165100</xdr:colOff>
      <xdr:row>102</xdr:row>
      <xdr:rowOff>54611</xdr:rowOff>
    </xdr:to>
    <xdr:sp macro="" textlink="">
      <xdr:nvSpPr>
        <xdr:cNvPr id="424" name="楕円 423">
          <a:extLst>
            <a:ext uri="{FF2B5EF4-FFF2-40B4-BE49-F238E27FC236}">
              <a16:creationId xmlns:a16="http://schemas.microsoft.com/office/drawing/2014/main" id="{34C7BC40-B251-4BC1-8511-7CFABD1A6D77}"/>
            </a:ext>
          </a:extLst>
        </xdr:cNvPr>
        <xdr:cNvSpPr/>
      </xdr:nvSpPr>
      <xdr:spPr>
        <a:xfrm>
          <a:off x="1968500" y="174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57150</xdr:rowOff>
    </xdr:from>
    <xdr:to>
      <xdr:col>15</xdr:col>
      <xdr:colOff>50800</xdr:colOff>
      <xdr:row>102</xdr:row>
      <xdr:rowOff>3811</xdr:rowOff>
    </xdr:to>
    <xdr:cxnSp macro="">
      <xdr:nvCxnSpPr>
        <xdr:cNvPr id="425" name="直線コネクタ 424">
          <a:extLst>
            <a:ext uri="{FF2B5EF4-FFF2-40B4-BE49-F238E27FC236}">
              <a16:creationId xmlns:a16="http://schemas.microsoft.com/office/drawing/2014/main" id="{F149890E-FA22-4FDA-BCF2-86FF52CA9AB7}"/>
            </a:ext>
          </a:extLst>
        </xdr:cNvPr>
        <xdr:cNvCxnSpPr/>
      </xdr:nvCxnSpPr>
      <xdr:spPr>
        <a:xfrm flipV="1">
          <a:off x="2019300" y="17202150"/>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30497</xdr:rowOff>
    </xdr:from>
    <xdr:ext cx="405111" cy="259045"/>
    <xdr:sp macro="" textlink="">
      <xdr:nvSpPr>
        <xdr:cNvPr id="426" name="n_1aveValue【港湾・漁港】&#10;有形固定資産減価償却率">
          <a:extLst>
            <a:ext uri="{FF2B5EF4-FFF2-40B4-BE49-F238E27FC236}">
              <a16:creationId xmlns:a16="http://schemas.microsoft.com/office/drawing/2014/main" id="{13939056-A428-4D97-A3E9-5A8895B415CD}"/>
            </a:ext>
          </a:extLst>
        </xdr:cNvPr>
        <xdr:cNvSpPr txBox="1"/>
      </xdr:nvSpPr>
      <xdr:spPr>
        <a:xfrm>
          <a:off x="3582044"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80027</xdr:rowOff>
    </xdr:from>
    <xdr:ext cx="405111" cy="259045"/>
    <xdr:sp macro="" textlink="">
      <xdr:nvSpPr>
        <xdr:cNvPr id="427" name="n_2aveValue【港湾・漁港】&#10;有形固定資産減価償却率">
          <a:extLst>
            <a:ext uri="{FF2B5EF4-FFF2-40B4-BE49-F238E27FC236}">
              <a16:creationId xmlns:a16="http://schemas.microsoft.com/office/drawing/2014/main" id="{B9804971-51FB-4EF6-9D14-0A25E8341D31}"/>
            </a:ext>
          </a:extLst>
        </xdr:cNvPr>
        <xdr:cNvSpPr txBox="1"/>
      </xdr:nvSpPr>
      <xdr:spPr>
        <a:xfrm>
          <a:off x="2705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62882</xdr:rowOff>
    </xdr:from>
    <xdr:ext cx="405111" cy="259045"/>
    <xdr:sp macro="" textlink="">
      <xdr:nvSpPr>
        <xdr:cNvPr id="428" name="n_3aveValue【港湾・漁港】&#10;有形固定資産減価償却率">
          <a:extLst>
            <a:ext uri="{FF2B5EF4-FFF2-40B4-BE49-F238E27FC236}">
              <a16:creationId xmlns:a16="http://schemas.microsoft.com/office/drawing/2014/main" id="{65B89BB7-FB74-4482-861A-3228C110D7DD}"/>
            </a:ext>
          </a:extLst>
        </xdr:cNvPr>
        <xdr:cNvSpPr txBox="1"/>
      </xdr:nvSpPr>
      <xdr:spPr>
        <a:xfrm>
          <a:off x="1816744" y="182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53991</xdr:rowOff>
    </xdr:from>
    <xdr:ext cx="405111" cy="259045"/>
    <xdr:sp macro="" textlink="">
      <xdr:nvSpPr>
        <xdr:cNvPr id="429" name="n_4aveValue【港湾・漁港】&#10;有形固定資産減価償却率">
          <a:extLst>
            <a:ext uri="{FF2B5EF4-FFF2-40B4-BE49-F238E27FC236}">
              <a16:creationId xmlns:a16="http://schemas.microsoft.com/office/drawing/2014/main" id="{E2050599-0453-464C-8E73-7BC1D2A9BFD0}"/>
            </a:ext>
          </a:extLst>
        </xdr:cNvPr>
        <xdr:cNvSpPr txBox="1"/>
      </xdr:nvSpPr>
      <xdr:spPr>
        <a:xfrm>
          <a:off x="927744" y="1788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166388</xdr:rowOff>
    </xdr:from>
    <xdr:ext cx="340478" cy="259045"/>
    <xdr:sp macro="" textlink="">
      <xdr:nvSpPr>
        <xdr:cNvPr id="430" name="n_1mainValue【港湾・漁港】&#10;有形固定資産減価償却率">
          <a:extLst>
            <a:ext uri="{FF2B5EF4-FFF2-40B4-BE49-F238E27FC236}">
              <a16:creationId xmlns:a16="http://schemas.microsoft.com/office/drawing/2014/main" id="{9ED34E05-B122-48B6-8F16-7D5BD260031F}"/>
            </a:ext>
          </a:extLst>
        </xdr:cNvPr>
        <xdr:cNvSpPr txBox="1"/>
      </xdr:nvSpPr>
      <xdr:spPr>
        <a:xfrm>
          <a:off x="3614361" y="16968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124477</xdr:rowOff>
    </xdr:from>
    <xdr:ext cx="340478" cy="259045"/>
    <xdr:sp macro="" textlink="">
      <xdr:nvSpPr>
        <xdr:cNvPr id="431" name="n_2mainValue【港湾・漁港】&#10;有形固定資産減価償却率">
          <a:extLst>
            <a:ext uri="{FF2B5EF4-FFF2-40B4-BE49-F238E27FC236}">
              <a16:creationId xmlns:a16="http://schemas.microsoft.com/office/drawing/2014/main" id="{84B328B7-11E2-4ECD-85BF-5E3C08F70B78}"/>
            </a:ext>
          </a:extLst>
        </xdr:cNvPr>
        <xdr:cNvSpPr txBox="1"/>
      </xdr:nvSpPr>
      <xdr:spPr>
        <a:xfrm>
          <a:off x="2738061" y="169265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71138</xdr:rowOff>
    </xdr:from>
    <xdr:ext cx="405111" cy="259045"/>
    <xdr:sp macro="" textlink="">
      <xdr:nvSpPr>
        <xdr:cNvPr id="432" name="n_3mainValue【港湾・漁港】&#10;有形固定資産減価償却率">
          <a:extLst>
            <a:ext uri="{FF2B5EF4-FFF2-40B4-BE49-F238E27FC236}">
              <a16:creationId xmlns:a16="http://schemas.microsoft.com/office/drawing/2014/main" id="{24735F72-A798-4931-B43C-54107F950B52}"/>
            </a:ext>
          </a:extLst>
        </xdr:cNvPr>
        <xdr:cNvSpPr txBox="1"/>
      </xdr:nvSpPr>
      <xdr:spPr>
        <a:xfrm>
          <a:off x="1816744" y="1721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916C03F8-FF8D-408A-B1FE-A7C5AD0A2E5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54B635F0-9494-424C-8FDC-D2AAF38F743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256872A8-2177-440B-B203-FFF0E4BD1C8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CCC5CDAD-3E92-4991-8AC4-5D4698C35ED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3F3823AD-6A31-4ABD-8864-EB0BF714EE5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459936B1-CBB9-432D-9348-4FD5A05E359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089033AB-1164-48DD-905B-033D8FA33FD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41CA776E-FC8A-483D-8DD3-83E6127AB48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678D7009-6BBF-4649-B108-B748D79C601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FBA1DC3D-57F1-41E2-9F25-562811ECA21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3" name="直線コネクタ 442">
          <a:extLst>
            <a:ext uri="{FF2B5EF4-FFF2-40B4-BE49-F238E27FC236}">
              <a16:creationId xmlns:a16="http://schemas.microsoft.com/office/drawing/2014/main" id="{F18055FC-76E8-4437-9AB6-A86E06D52D26}"/>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4" name="テキスト ボックス 443">
          <a:extLst>
            <a:ext uri="{FF2B5EF4-FFF2-40B4-BE49-F238E27FC236}">
              <a16:creationId xmlns:a16="http://schemas.microsoft.com/office/drawing/2014/main" id="{3930DA66-3793-4FBB-BDBF-5C038D891BDA}"/>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5" name="直線コネクタ 444">
          <a:extLst>
            <a:ext uri="{FF2B5EF4-FFF2-40B4-BE49-F238E27FC236}">
              <a16:creationId xmlns:a16="http://schemas.microsoft.com/office/drawing/2014/main" id="{A471EBA2-0A36-42DC-9D90-0E169E85F9F9}"/>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106</xdr:row>
      <xdr:rowOff>80934</xdr:rowOff>
    </xdr:from>
    <xdr:ext cx="685572" cy="259045"/>
    <xdr:sp macro="" textlink="">
      <xdr:nvSpPr>
        <xdr:cNvPr id="446" name="テキスト ボックス 445">
          <a:extLst>
            <a:ext uri="{FF2B5EF4-FFF2-40B4-BE49-F238E27FC236}">
              <a16:creationId xmlns:a16="http://schemas.microsoft.com/office/drawing/2014/main" id="{04794064-4365-4CAD-A9A0-D2718F0C26AF}"/>
            </a:ext>
          </a:extLst>
        </xdr:cNvPr>
        <xdr:cNvSpPr txBox="1"/>
      </xdr:nvSpPr>
      <xdr:spPr>
        <a:xfrm>
          <a:off x="5918428" y="1825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7" name="直線コネクタ 446">
          <a:extLst>
            <a:ext uri="{FF2B5EF4-FFF2-40B4-BE49-F238E27FC236}">
              <a16:creationId xmlns:a16="http://schemas.microsoft.com/office/drawing/2014/main" id="{E495376F-B802-4E8B-B093-E41BD29E2CA7}"/>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97263</xdr:rowOff>
    </xdr:from>
    <xdr:ext cx="685572" cy="259045"/>
    <xdr:sp macro="" textlink="">
      <xdr:nvSpPr>
        <xdr:cNvPr id="448" name="テキスト ボックス 447">
          <a:extLst>
            <a:ext uri="{FF2B5EF4-FFF2-40B4-BE49-F238E27FC236}">
              <a16:creationId xmlns:a16="http://schemas.microsoft.com/office/drawing/2014/main" id="{1E2FE2B8-26A8-4239-8162-915A56865095}"/>
            </a:ext>
          </a:extLst>
        </xdr:cNvPr>
        <xdr:cNvSpPr txBox="1"/>
      </xdr:nvSpPr>
      <xdr:spPr>
        <a:xfrm>
          <a:off x="5918428" y="17928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9" name="直線コネクタ 448">
          <a:extLst>
            <a:ext uri="{FF2B5EF4-FFF2-40B4-BE49-F238E27FC236}">
              <a16:creationId xmlns:a16="http://schemas.microsoft.com/office/drawing/2014/main" id="{62EFC1A1-96E6-4EA5-9501-D9F222890AC9}"/>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113591</xdr:rowOff>
    </xdr:from>
    <xdr:ext cx="685572" cy="259045"/>
    <xdr:sp macro="" textlink="">
      <xdr:nvSpPr>
        <xdr:cNvPr id="450" name="テキスト ボックス 449">
          <a:extLst>
            <a:ext uri="{FF2B5EF4-FFF2-40B4-BE49-F238E27FC236}">
              <a16:creationId xmlns:a16="http://schemas.microsoft.com/office/drawing/2014/main" id="{702186FF-A44B-4CCD-B697-9EE2BF9A621D}"/>
            </a:ext>
          </a:extLst>
        </xdr:cNvPr>
        <xdr:cNvSpPr txBox="1"/>
      </xdr:nvSpPr>
      <xdr:spPr>
        <a:xfrm>
          <a:off x="5918428" y="1760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1" name="直線コネクタ 450">
          <a:extLst>
            <a:ext uri="{FF2B5EF4-FFF2-40B4-BE49-F238E27FC236}">
              <a16:creationId xmlns:a16="http://schemas.microsoft.com/office/drawing/2014/main" id="{215E428C-6FE2-416C-8BA9-5F15FF978FD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452" name="テキスト ボックス 451">
          <a:extLst>
            <a:ext uri="{FF2B5EF4-FFF2-40B4-BE49-F238E27FC236}">
              <a16:creationId xmlns:a16="http://schemas.microsoft.com/office/drawing/2014/main" id="{14339829-72BC-420E-B526-940EEF1DB596}"/>
            </a:ext>
          </a:extLst>
        </xdr:cNvPr>
        <xdr:cNvSpPr txBox="1"/>
      </xdr:nvSpPr>
      <xdr:spPr>
        <a:xfrm>
          <a:off x="5918428" y="1727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3" name="直線コネクタ 452">
          <a:extLst>
            <a:ext uri="{FF2B5EF4-FFF2-40B4-BE49-F238E27FC236}">
              <a16:creationId xmlns:a16="http://schemas.microsoft.com/office/drawing/2014/main" id="{FA7AD2EC-CCB6-4CF9-8ABC-71857DD4A86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54" name="テキスト ボックス 453">
          <a:extLst>
            <a:ext uri="{FF2B5EF4-FFF2-40B4-BE49-F238E27FC236}">
              <a16:creationId xmlns:a16="http://schemas.microsoft.com/office/drawing/2014/main" id="{200951B8-AEFE-4C76-AF05-CCB85C6030D4}"/>
            </a:ext>
          </a:extLst>
        </xdr:cNvPr>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7CB1634E-AC0D-45DA-B965-B33A0F1722C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6" name="テキスト ボックス 455">
          <a:extLst>
            <a:ext uri="{FF2B5EF4-FFF2-40B4-BE49-F238E27FC236}">
              <a16:creationId xmlns:a16="http://schemas.microsoft.com/office/drawing/2014/main" id="{6299AA7D-7C9D-40A2-A280-9B3FE5247223}"/>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a:extLst>
            <a:ext uri="{FF2B5EF4-FFF2-40B4-BE49-F238E27FC236}">
              <a16:creationId xmlns:a16="http://schemas.microsoft.com/office/drawing/2014/main" id="{47996EF2-D928-4E88-AB9D-D73ED4ADA03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10237</xdr:rowOff>
    </xdr:from>
    <xdr:to>
      <xdr:col>54</xdr:col>
      <xdr:colOff>189865</xdr:colOff>
      <xdr:row>108</xdr:row>
      <xdr:rowOff>133820</xdr:rowOff>
    </xdr:to>
    <xdr:cxnSp macro="">
      <xdr:nvCxnSpPr>
        <xdr:cNvPr id="458" name="直線コネクタ 457">
          <a:extLst>
            <a:ext uri="{FF2B5EF4-FFF2-40B4-BE49-F238E27FC236}">
              <a16:creationId xmlns:a16="http://schemas.microsoft.com/office/drawing/2014/main" id="{B8D46261-21E3-43C1-ACCB-7A8FBB5C56D7}"/>
            </a:ext>
          </a:extLst>
        </xdr:cNvPr>
        <xdr:cNvCxnSpPr/>
      </xdr:nvCxnSpPr>
      <xdr:spPr>
        <a:xfrm flipV="1">
          <a:off x="10476865" y="17155237"/>
          <a:ext cx="0" cy="1495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137647</xdr:rowOff>
    </xdr:from>
    <xdr:ext cx="599010" cy="259045"/>
    <xdr:sp macro="" textlink="">
      <xdr:nvSpPr>
        <xdr:cNvPr id="459" name="【港湾・漁港】&#10;一人当たり有形固定資産（償却資産）額最小値テキスト">
          <a:extLst>
            <a:ext uri="{FF2B5EF4-FFF2-40B4-BE49-F238E27FC236}">
              <a16:creationId xmlns:a16="http://schemas.microsoft.com/office/drawing/2014/main" id="{47FF5528-F83D-47B0-88C1-2DCE9A5A7A75}"/>
            </a:ext>
          </a:extLst>
        </xdr:cNvPr>
        <xdr:cNvSpPr txBox="1"/>
      </xdr:nvSpPr>
      <xdr:spPr>
        <a:xfrm>
          <a:off x="10515600" y="1865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133820</xdr:rowOff>
    </xdr:from>
    <xdr:to>
      <xdr:col>55</xdr:col>
      <xdr:colOff>88900</xdr:colOff>
      <xdr:row>108</xdr:row>
      <xdr:rowOff>133820</xdr:rowOff>
    </xdr:to>
    <xdr:cxnSp macro="">
      <xdr:nvCxnSpPr>
        <xdr:cNvPr id="460" name="直線コネクタ 459">
          <a:extLst>
            <a:ext uri="{FF2B5EF4-FFF2-40B4-BE49-F238E27FC236}">
              <a16:creationId xmlns:a16="http://schemas.microsoft.com/office/drawing/2014/main" id="{AECDE472-8F68-4AAF-BFDA-0BC4E52E0597}"/>
            </a:ext>
          </a:extLst>
        </xdr:cNvPr>
        <xdr:cNvCxnSpPr/>
      </xdr:nvCxnSpPr>
      <xdr:spPr>
        <a:xfrm>
          <a:off x="10388600" y="1865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128364</xdr:rowOff>
    </xdr:from>
    <xdr:ext cx="690189" cy="259045"/>
    <xdr:sp macro="" textlink="">
      <xdr:nvSpPr>
        <xdr:cNvPr id="461" name="【港湾・漁港】&#10;一人当たり有形固定資産（償却資産）額最大値テキスト">
          <a:extLst>
            <a:ext uri="{FF2B5EF4-FFF2-40B4-BE49-F238E27FC236}">
              <a16:creationId xmlns:a16="http://schemas.microsoft.com/office/drawing/2014/main" id="{BD4533CC-5436-4EF8-9CD6-72575BCEE71B}"/>
            </a:ext>
          </a:extLst>
        </xdr:cNvPr>
        <xdr:cNvSpPr txBox="1"/>
      </xdr:nvSpPr>
      <xdr:spPr>
        <a:xfrm>
          <a:off x="10515600" y="16930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10237</xdr:rowOff>
    </xdr:from>
    <xdr:to>
      <xdr:col>55</xdr:col>
      <xdr:colOff>88900</xdr:colOff>
      <xdr:row>100</xdr:row>
      <xdr:rowOff>10237</xdr:rowOff>
    </xdr:to>
    <xdr:cxnSp macro="">
      <xdr:nvCxnSpPr>
        <xdr:cNvPr id="462" name="直線コネクタ 461">
          <a:extLst>
            <a:ext uri="{FF2B5EF4-FFF2-40B4-BE49-F238E27FC236}">
              <a16:creationId xmlns:a16="http://schemas.microsoft.com/office/drawing/2014/main" id="{0019E6C4-B860-4608-B7D7-0E2D8904DC45}"/>
            </a:ext>
          </a:extLst>
        </xdr:cNvPr>
        <xdr:cNvCxnSpPr/>
      </xdr:nvCxnSpPr>
      <xdr:spPr>
        <a:xfrm>
          <a:off x="10388600" y="1715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27</xdr:rowOff>
    </xdr:from>
    <xdr:ext cx="690189" cy="259045"/>
    <xdr:sp macro="" textlink="">
      <xdr:nvSpPr>
        <xdr:cNvPr id="463" name="【港湾・漁港】&#10;一人当たり有形固定資産（償却資産）額平均値テキスト">
          <a:extLst>
            <a:ext uri="{FF2B5EF4-FFF2-40B4-BE49-F238E27FC236}">
              <a16:creationId xmlns:a16="http://schemas.microsoft.com/office/drawing/2014/main" id="{ED78A572-D060-4759-99E9-477AD6418673}"/>
            </a:ext>
          </a:extLst>
        </xdr:cNvPr>
        <xdr:cNvSpPr txBox="1"/>
      </xdr:nvSpPr>
      <xdr:spPr>
        <a:xfrm>
          <a:off x="10515600" y="1817372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148600</xdr:rowOff>
    </xdr:from>
    <xdr:to>
      <xdr:col>55</xdr:col>
      <xdr:colOff>50800</xdr:colOff>
      <xdr:row>107</xdr:row>
      <xdr:rowOff>78750</xdr:rowOff>
    </xdr:to>
    <xdr:sp macro="" textlink="">
      <xdr:nvSpPr>
        <xdr:cNvPr id="464" name="フローチャート: 判断 463">
          <a:extLst>
            <a:ext uri="{FF2B5EF4-FFF2-40B4-BE49-F238E27FC236}">
              <a16:creationId xmlns:a16="http://schemas.microsoft.com/office/drawing/2014/main" id="{915ABC4B-E847-4C3A-836A-D03FE26974E6}"/>
            </a:ext>
          </a:extLst>
        </xdr:cNvPr>
        <xdr:cNvSpPr/>
      </xdr:nvSpPr>
      <xdr:spPr>
        <a:xfrm>
          <a:off x="10426700" y="18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142718</xdr:rowOff>
    </xdr:from>
    <xdr:to>
      <xdr:col>50</xdr:col>
      <xdr:colOff>165100</xdr:colOff>
      <xdr:row>107</xdr:row>
      <xdr:rowOff>72868</xdr:rowOff>
    </xdr:to>
    <xdr:sp macro="" textlink="">
      <xdr:nvSpPr>
        <xdr:cNvPr id="465" name="フローチャート: 判断 464">
          <a:extLst>
            <a:ext uri="{FF2B5EF4-FFF2-40B4-BE49-F238E27FC236}">
              <a16:creationId xmlns:a16="http://schemas.microsoft.com/office/drawing/2014/main" id="{E10E9BF2-69D8-46F9-8AFD-F63447467539}"/>
            </a:ext>
          </a:extLst>
        </xdr:cNvPr>
        <xdr:cNvSpPr/>
      </xdr:nvSpPr>
      <xdr:spPr>
        <a:xfrm>
          <a:off x="9588500" y="1831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36553</xdr:rowOff>
    </xdr:from>
    <xdr:to>
      <xdr:col>46</xdr:col>
      <xdr:colOff>38100</xdr:colOff>
      <xdr:row>107</xdr:row>
      <xdr:rowOff>138153</xdr:rowOff>
    </xdr:to>
    <xdr:sp macro="" textlink="">
      <xdr:nvSpPr>
        <xdr:cNvPr id="466" name="フローチャート: 判断 465">
          <a:extLst>
            <a:ext uri="{FF2B5EF4-FFF2-40B4-BE49-F238E27FC236}">
              <a16:creationId xmlns:a16="http://schemas.microsoft.com/office/drawing/2014/main" id="{434EF60F-C33D-4647-BAD1-0568B5F5038F}"/>
            </a:ext>
          </a:extLst>
        </xdr:cNvPr>
        <xdr:cNvSpPr/>
      </xdr:nvSpPr>
      <xdr:spPr>
        <a:xfrm>
          <a:off x="8699500" y="1838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86047</xdr:rowOff>
    </xdr:from>
    <xdr:to>
      <xdr:col>41</xdr:col>
      <xdr:colOff>101600</xdr:colOff>
      <xdr:row>108</xdr:row>
      <xdr:rowOff>16197</xdr:rowOff>
    </xdr:to>
    <xdr:sp macro="" textlink="">
      <xdr:nvSpPr>
        <xdr:cNvPr id="467" name="フローチャート: 判断 466">
          <a:extLst>
            <a:ext uri="{FF2B5EF4-FFF2-40B4-BE49-F238E27FC236}">
              <a16:creationId xmlns:a16="http://schemas.microsoft.com/office/drawing/2014/main" id="{9299D51B-313F-4E24-BC7A-90F3D856DAC4}"/>
            </a:ext>
          </a:extLst>
        </xdr:cNvPr>
        <xdr:cNvSpPr/>
      </xdr:nvSpPr>
      <xdr:spPr>
        <a:xfrm>
          <a:off x="7810500" y="184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131429</xdr:rowOff>
    </xdr:from>
    <xdr:to>
      <xdr:col>36</xdr:col>
      <xdr:colOff>165100</xdr:colOff>
      <xdr:row>108</xdr:row>
      <xdr:rowOff>61579</xdr:rowOff>
    </xdr:to>
    <xdr:sp macro="" textlink="">
      <xdr:nvSpPr>
        <xdr:cNvPr id="468" name="フローチャート: 判断 467">
          <a:extLst>
            <a:ext uri="{FF2B5EF4-FFF2-40B4-BE49-F238E27FC236}">
              <a16:creationId xmlns:a16="http://schemas.microsoft.com/office/drawing/2014/main" id="{FB2BA47C-5841-4CFE-A71E-FBED1C4F228A}"/>
            </a:ext>
          </a:extLst>
        </xdr:cNvPr>
        <xdr:cNvSpPr/>
      </xdr:nvSpPr>
      <xdr:spPr>
        <a:xfrm>
          <a:off x="6921500" y="1847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73970A82-93CE-4BE5-9178-DFFD125CAAD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951DD03E-BE6B-460B-A9B2-D01D10EDDAD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38DC57EA-5355-4617-A087-EDB3C927A15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8E682DFC-3317-42E2-922A-D9DD83E7F3A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F58D2CE6-C567-4585-99DF-8DABCA5EDD7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83020</xdr:rowOff>
    </xdr:from>
    <xdr:to>
      <xdr:col>55</xdr:col>
      <xdr:colOff>50800</xdr:colOff>
      <xdr:row>109</xdr:row>
      <xdr:rowOff>13170</xdr:rowOff>
    </xdr:to>
    <xdr:sp macro="" textlink="">
      <xdr:nvSpPr>
        <xdr:cNvPr id="474" name="楕円 473">
          <a:extLst>
            <a:ext uri="{FF2B5EF4-FFF2-40B4-BE49-F238E27FC236}">
              <a16:creationId xmlns:a16="http://schemas.microsoft.com/office/drawing/2014/main" id="{F59F0903-2EBD-4D14-A4A8-D5CA70BF0319}"/>
            </a:ext>
          </a:extLst>
        </xdr:cNvPr>
        <xdr:cNvSpPr/>
      </xdr:nvSpPr>
      <xdr:spPr>
        <a:xfrm>
          <a:off x="10426700" y="1859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169397</xdr:rowOff>
    </xdr:from>
    <xdr:ext cx="599010" cy="259045"/>
    <xdr:sp macro="" textlink="">
      <xdr:nvSpPr>
        <xdr:cNvPr id="475" name="【港湾・漁港】&#10;一人当たり有形固定資産（償却資産）額該当値テキスト">
          <a:extLst>
            <a:ext uri="{FF2B5EF4-FFF2-40B4-BE49-F238E27FC236}">
              <a16:creationId xmlns:a16="http://schemas.microsoft.com/office/drawing/2014/main" id="{2D73FBCB-AFCA-4238-9FCD-4FCE664482ED}"/>
            </a:ext>
          </a:extLst>
        </xdr:cNvPr>
        <xdr:cNvSpPr txBox="1"/>
      </xdr:nvSpPr>
      <xdr:spPr>
        <a:xfrm>
          <a:off x="10515600" y="1851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85747</xdr:rowOff>
    </xdr:from>
    <xdr:to>
      <xdr:col>50</xdr:col>
      <xdr:colOff>165100</xdr:colOff>
      <xdr:row>109</xdr:row>
      <xdr:rowOff>15897</xdr:rowOff>
    </xdr:to>
    <xdr:sp macro="" textlink="">
      <xdr:nvSpPr>
        <xdr:cNvPr id="476" name="楕円 475">
          <a:extLst>
            <a:ext uri="{FF2B5EF4-FFF2-40B4-BE49-F238E27FC236}">
              <a16:creationId xmlns:a16="http://schemas.microsoft.com/office/drawing/2014/main" id="{C2CDE176-0A64-45C5-A9B3-58291EFF90B3}"/>
            </a:ext>
          </a:extLst>
        </xdr:cNvPr>
        <xdr:cNvSpPr/>
      </xdr:nvSpPr>
      <xdr:spPr>
        <a:xfrm>
          <a:off x="9588500" y="1860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133820</xdr:rowOff>
    </xdr:from>
    <xdr:to>
      <xdr:col>55</xdr:col>
      <xdr:colOff>0</xdr:colOff>
      <xdr:row>108</xdr:row>
      <xdr:rowOff>136547</xdr:rowOff>
    </xdr:to>
    <xdr:cxnSp macro="">
      <xdr:nvCxnSpPr>
        <xdr:cNvPr id="477" name="直線コネクタ 476">
          <a:extLst>
            <a:ext uri="{FF2B5EF4-FFF2-40B4-BE49-F238E27FC236}">
              <a16:creationId xmlns:a16="http://schemas.microsoft.com/office/drawing/2014/main" id="{68034CBF-1233-4D73-AFA2-861AA6398919}"/>
            </a:ext>
          </a:extLst>
        </xdr:cNvPr>
        <xdr:cNvCxnSpPr/>
      </xdr:nvCxnSpPr>
      <xdr:spPr>
        <a:xfrm flipV="1">
          <a:off x="9639300" y="18650420"/>
          <a:ext cx="8382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85984</xdr:rowOff>
    </xdr:from>
    <xdr:to>
      <xdr:col>46</xdr:col>
      <xdr:colOff>38100</xdr:colOff>
      <xdr:row>109</xdr:row>
      <xdr:rowOff>16134</xdr:rowOff>
    </xdr:to>
    <xdr:sp macro="" textlink="">
      <xdr:nvSpPr>
        <xdr:cNvPr id="478" name="楕円 477">
          <a:extLst>
            <a:ext uri="{FF2B5EF4-FFF2-40B4-BE49-F238E27FC236}">
              <a16:creationId xmlns:a16="http://schemas.microsoft.com/office/drawing/2014/main" id="{6C73B693-E86C-4F95-A955-34E4C6209CD1}"/>
            </a:ext>
          </a:extLst>
        </xdr:cNvPr>
        <xdr:cNvSpPr/>
      </xdr:nvSpPr>
      <xdr:spPr>
        <a:xfrm>
          <a:off x="8699500" y="1860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136547</xdr:rowOff>
    </xdr:from>
    <xdr:to>
      <xdr:col>50</xdr:col>
      <xdr:colOff>114300</xdr:colOff>
      <xdr:row>108</xdr:row>
      <xdr:rowOff>136784</xdr:rowOff>
    </xdr:to>
    <xdr:cxnSp macro="">
      <xdr:nvCxnSpPr>
        <xdr:cNvPr id="479" name="直線コネクタ 478">
          <a:extLst>
            <a:ext uri="{FF2B5EF4-FFF2-40B4-BE49-F238E27FC236}">
              <a16:creationId xmlns:a16="http://schemas.microsoft.com/office/drawing/2014/main" id="{F0083302-4B24-40F1-AB51-90F0D297A50F}"/>
            </a:ext>
          </a:extLst>
        </xdr:cNvPr>
        <xdr:cNvCxnSpPr/>
      </xdr:nvCxnSpPr>
      <xdr:spPr>
        <a:xfrm flipV="1">
          <a:off x="8750300" y="18653147"/>
          <a:ext cx="8890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145176</xdr:rowOff>
    </xdr:from>
    <xdr:to>
      <xdr:col>41</xdr:col>
      <xdr:colOff>101600</xdr:colOff>
      <xdr:row>109</xdr:row>
      <xdr:rowOff>75326</xdr:rowOff>
    </xdr:to>
    <xdr:sp macro="" textlink="">
      <xdr:nvSpPr>
        <xdr:cNvPr id="480" name="楕円 479">
          <a:extLst>
            <a:ext uri="{FF2B5EF4-FFF2-40B4-BE49-F238E27FC236}">
              <a16:creationId xmlns:a16="http://schemas.microsoft.com/office/drawing/2014/main" id="{FB10A6B9-6A10-49B2-A6B0-A7F5F627E493}"/>
            </a:ext>
          </a:extLst>
        </xdr:cNvPr>
        <xdr:cNvSpPr/>
      </xdr:nvSpPr>
      <xdr:spPr>
        <a:xfrm>
          <a:off x="7810500" y="1866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136784</xdr:rowOff>
    </xdr:from>
    <xdr:to>
      <xdr:col>45</xdr:col>
      <xdr:colOff>177800</xdr:colOff>
      <xdr:row>109</xdr:row>
      <xdr:rowOff>24526</xdr:rowOff>
    </xdr:to>
    <xdr:cxnSp macro="">
      <xdr:nvCxnSpPr>
        <xdr:cNvPr id="481" name="直線コネクタ 480">
          <a:extLst>
            <a:ext uri="{FF2B5EF4-FFF2-40B4-BE49-F238E27FC236}">
              <a16:creationId xmlns:a16="http://schemas.microsoft.com/office/drawing/2014/main" id="{665ED3E9-214F-422D-9F16-7EBDAABEE09B}"/>
            </a:ext>
          </a:extLst>
        </xdr:cNvPr>
        <xdr:cNvCxnSpPr/>
      </xdr:nvCxnSpPr>
      <xdr:spPr>
        <a:xfrm flipV="1">
          <a:off x="7861300" y="18653384"/>
          <a:ext cx="889000" cy="5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105</xdr:row>
      <xdr:rowOff>89395</xdr:rowOff>
    </xdr:from>
    <xdr:ext cx="690189" cy="259045"/>
    <xdr:sp macro="" textlink="">
      <xdr:nvSpPr>
        <xdr:cNvPr id="482" name="n_1aveValue【港湾・漁港】&#10;一人当たり有形固定資産（償却資産）額">
          <a:extLst>
            <a:ext uri="{FF2B5EF4-FFF2-40B4-BE49-F238E27FC236}">
              <a16:creationId xmlns:a16="http://schemas.microsoft.com/office/drawing/2014/main" id="{78776C22-889B-4107-BB58-652F9D54C8BB}"/>
            </a:ext>
          </a:extLst>
        </xdr:cNvPr>
        <xdr:cNvSpPr txBox="1"/>
      </xdr:nvSpPr>
      <xdr:spPr>
        <a:xfrm>
          <a:off x="9281505" y="180916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154680</xdr:rowOff>
    </xdr:from>
    <xdr:ext cx="599010" cy="259045"/>
    <xdr:sp macro="" textlink="">
      <xdr:nvSpPr>
        <xdr:cNvPr id="483" name="n_2aveValue【港湾・漁港】&#10;一人当たり有形固定資産（償却資産）額">
          <a:extLst>
            <a:ext uri="{FF2B5EF4-FFF2-40B4-BE49-F238E27FC236}">
              <a16:creationId xmlns:a16="http://schemas.microsoft.com/office/drawing/2014/main" id="{A0F1B265-FACF-436B-A4D4-4717CF01D042}"/>
            </a:ext>
          </a:extLst>
        </xdr:cNvPr>
        <xdr:cNvSpPr txBox="1"/>
      </xdr:nvSpPr>
      <xdr:spPr>
        <a:xfrm>
          <a:off x="8450795" y="1815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32724</xdr:rowOff>
    </xdr:from>
    <xdr:ext cx="599010" cy="259045"/>
    <xdr:sp macro="" textlink="">
      <xdr:nvSpPr>
        <xdr:cNvPr id="484" name="n_3aveValue【港湾・漁港】&#10;一人当たり有形固定資産（償却資産）額">
          <a:extLst>
            <a:ext uri="{FF2B5EF4-FFF2-40B4-BE49-F238E27FC236}">
              <a16:creationId xmlns:a16="http://schemas.microsoft.com/office/drawing/2014/main" id="{ED252490-EF10-4037-9F3C-7E0D32DDD38E}"/>
            </a:ext>
          </a:extLst>
        </xdr:cNvPr>
        <xdr:cNvSpPr txBox="1"/>
      </xdr:nvSpPr>
      <xdr:spPr>
        <a:xfrm>
          <a:off x="7561795" y="1820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78106</xdr:rowOff>
    </xdr:from>
    <xdr:ext cx="599010" cy="259045"/>
    <xdr:sp macro="" textlink="">
      <xdr:nvSpPr>
        <xdr:cNvPr id="485" name="n_4aveValue【港湾・漁港】&#10;一人当たり有形固定資産（償却資産）額">
          <a:extLst>
            <a:ext uri="{FF2B5EF4-FFF2-40B4-BE49-F238E27FC236}">
              <a16:creationId xmlns:a16="http://schemas.microsoft.com/office/drawing/2014/main" id="{6630C36D-B8A6-4E89-87B3-369ED1939794}"/>
            </a:ext>
          </a:extLst>
        </xdr:cNvPr>
        <xdr:cNvSpPr txBox="1"/>
      </xdr:nvSpPr>
      <xdr:spPr>
        <a:xfrm>
          <a:off x="6672795" y="1825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7024</xdr:rowOff>
    </xdr:from>
    <xdr:ext cx="599010" cy="259045"/>
    <xdr:sp macro="" textlink="">
      <xdr:nvSpPr>
        <xdr:cNvPr id="486" name="n_1mainValue【港湾・漁港】&#10;一人当たり有形固定資産（償却資産）額">
          <a:extLst>
            <a:ext uri="{FF2B5EF4-FFF2-40B4-BE49-F238E27FC236}">
              <a16:creationId xmlns:a16="http://schemas.microsoft.com/office/drawing/2014/main" id="{322A9636-ED51-43C2-BB78-DBFC504F767C}"/>
            </a:ext>
          </a:extLst>
        </xdr:cNvPr>
        <xdr:cNvSpPr txBox="1"/>
      </xdr:nvSpPr>
      <xdr:spPr>
        <a:xfrm>
          <a:off x="9327095" y="1869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7261</xdr:rowOff>
    </xdr:from>
    <xdr:ext cx="599010" cy="259045"/>
    <xdr:sp macro="" textlink="">
      <xdr:nvSpPr>
        <xdr:cNvPr id="487" name="n_2mainValue【港湾・漁港】&#10;一人当たり有形固定資産（償却資産）額">
          <a:extLst>
            <a:ext uri="{FF2B5EF4-FFF2-40B4-BE49-F238E27FC236}">
              <a16:creationId xmlns:a16="http://schemas.microsoft.com/office/drawing/2014/main" id="{2A68CA40-4076-4748-9959-D8585A87764A}"/>
            </a:ext>
          </a:extLst>
        </xdr:cNvPr>
        <xdr:cNvSpPr txBox="1"/>
      </xdr:nvSpPr>
      <xdr:spPr>
        <a:xfrm>
          <a:off x="8450795" y="1869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66453</xdr:rowOff>
    </xdr:from>
    <xdr:ext cx="534377" cy="259045"/>
    <xdr:sp macro="" textlink="">
      <xdr:nvSpPr>
        <xdr:cNvPr id="488" name="n_3mainValue【港湾・漁港】&#10;一人当たり有形固定資産（償却資産）額">
          <a:extLst>
            <a:ext uri="{FF2B5EF4-FFF2-40B4-BE49-F238E27FC236}">
              <a16:creationId xmlns:a16="http://schemas.microsoft.com/office/drawing/2014/main" id="{F3A44DBD-B6AF-442F-9230-8B0FAA32FF73}"/>
            </a:ext>
          </a:extLst>
        </xdr:cNvPr>
        <xdr:cNvSpPr txBox="1"/>
      </xdr:nvSpPr>
      <xdr:spPr>
        <a:xfrm>
          <a:off x="7594111" y="1875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C21D3568-D9DB-4804-9C3F-DDA7AD46391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0F94840E-EFD6-41D6-AE36-001312AC2C6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89BCBFE8-55B3-489A-9486-552122D62C4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96C756C8-A5C2-4DEE-8387-785B274A80B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F7E979CF-7366-404A-9EB0-18D568874B1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8F0FC3EF-7869-4C79-A3E8-8AA8FA85114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28094DC4-7B8D-40D7-9312-01398B8120B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4EF16838-D0F1-4D90-A220-FF84FA93312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BE4EEF69-1928-4605-83F8-40B6CAC8F04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9667CD6C-AFD9-4273-A28E-20257FD9EF9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0A279A29-29E0-4D14-8FE2-A9CB5C39C6B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ABCE353A-75F6-4D8B-BE2E-CB3C6A14875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DDE9E534-95C6-4884-BBFD-A441F85F7C3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60B87407-AB88-4552-978E-C9C8B44526A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56D75418-7543-4713-AB7E-817C528E97D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058D9C7B-4290-4756-AB88-D7EDAF156C6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D06724A1-7830-4718-977F-8BD593BF4FE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B68180A6-437F-444B-818E-D9D1684B625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7C3B96E4-692F-4E90-9E49-B1235B31D37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743989BA-C03B-403D-85F5-E07892BF390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FF903082-3EC6-44A8-9441-76E28A37261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4C967DD6-FD22-4103-AF11-CE87F99605C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id="{6CE49E26-1814-4E0A-9D2E-D50F7268D56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3C209C22-2F27-41B6-9967-8865D377A12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a:extLst>
            <a:ext uri="{FF2B5EF4-FFF2-40B4-BE49-F238E27FC236}">
              <a16:creationId xmlns:a16="http://schemas.microsoft.com/office/drawing/2014/main" id="{35A3BCF7-1FEE-4DC9-A45C-0513E56CD06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64770</xdr:rowOff>
    </xdr:to>
    <xdr:cxnSp macro="">
      <xdr:nvCxnSpPr>
        <xdr:cNvPr id="514" name="直線コネクタ 513">
          <a:extLst>
            <a:ext uri="{FF2B5EF4-FFF2-40B4-BE49-F238E27FC236}">
              <a16:creationId xmlns:a16="http://schemas.microsoft.com/office/drawing/2014/main" id="{0E3246A1-611E-4A41-BBC8-44D744675FDE}"/>
            </a:ext>
          </a:extLst>
        </xdr:cNvPr>
        <xdr:cNvCxnSpPr/>
      </xdr:nvCxnSpPr>
      <xdr:spPr>
        <a:xfrm flipV="1">
          <a:off x="16318864"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515" name="【認定こども園・幼稚園・保育所】&#10;有形固定資産減価償却率最小値テキスト">
          <a:extLst>
            <a:ext uri="{FF2B5EF4-FFF2-40B4-BE49-F238E27FC236}">
              <a16:creationId xmlns:a16="http://schemas.microsoft.com/office/drawing/2014/main" id="{0C7E50E1-11C4-418B-9673-FB4AAEB5C6EC}"/>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516" name="直線コネクタ 515">
          <a:extLst>
            <a:ext uri="{FF2B5EF4-FFF2-40B4-BE49-F238E27FC236}">
              <a16:creationId xmlns:a16="http://schemas.microsoft.com/office/drawing/2014/main" id="{D1791ED2-C497-47EF-B6C9-6658F579F91B}"/>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340478" cy="259045"/>
    <xdr:sp macro="" textlink="">
      <xdr:nvSpPr>
        <xdr:cNvPr id="517" name="【認定こども園・幼稚園・保育所】&#10;有形固定資産減価償却率最大値テキスト">
          <a:extLst>
            <a:ext uri="{FF2B5EF4-FFF2-40B4-BE49-F238E27FC236}">
              <a16:creationId xmlns:a16="http://schemas.microsoft.com/office/drawing/2014/main" id="{C9089372-32DB-4F0E-961D-A1A36088C5EF}"/>
            </a:ext>
          </a:extLst>
        </xdr:cNvPr>
        <xdr:cNvSpPr txBox="1"/>
      </xdr:nvSpPr>
      <xdr:spPr>
        <a:xfrm>
          <a:off x="16357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518" name="直線コネクタ 517">
          <a:extLst>
            <a:ext uri="{FF2B5EF4-FFF2-40B4-BE49-F238E27FC236}">
              <a16:creationId xmlns:a16="http://schemas.microsoft.com/office/drawing/2014/main" id="{92C46466-E502-46C7-BCAE-E3943D5996E3}"/>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165480</xdr:rowOff>
    </xdr:from>
    <xdr:ext cx="405111" cy="259045"/>
    <xdr:sp macro="" textlink="">
      <xdr:nvSpPr>
        <xdr:cNvPr id="519" name="【認定こども園・幼稚園・保育所】&#10;有形固定資産減価償却率平均値テキスト">
          <a:extLst>
            <a:ext uri="{FF2B5EF4-FFF2-40B4-BE49-F238E27FC236}">
              <a16:creationId xmlns:a16="http://schemas.microsoft.com/office/drawing/2014/main" id="{F97C3008-DB1C-4168-B270-14E1D004D5F1}"/>
            </a:ext>
          </a:extLst>
        </xdr:cNvPr>
        <xdr:cNvSpPr txBox="1"/>
      </xdr:nvSpPr>
      <xdr:spPr>
        <a:xfrm>
          <a:off x="16357600" y="6509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520" name="フローチャート: 判断 519">
          <a:extLst>
            <a:ext uri="{FF2B5EF4-FFF2-40B4-BE49-F238E27FC236}">
              <a16:creationId xmlns:a16="http://schemas.microsoft.com/office/drawing/2014/main" id="{2DE778E6-5EC7-406B-A6B1-2605B7E7A414}"/>
            </a:ext>
          </a:extLst>
        </xdr:cNvPr>
        <xdr:cNvSpPr/>
      </xdr:nvSpPr>
      <xdr:spPr>
        <a:xfrm>
          <a:off x="16268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41728</xdr:rowOff>
    </xdr:from>
    <xdr:to>
      <xdr:col>81</xdr:col>
      <xdr:colOff>101600</xdr:colOff>
      <xdr:row>38</xdr:row>
      <xdr:rowOff>143328</xdr:rowOff>
    </xdr:to>
    <xdr:sp macro="" textlink="">
      <xdr:nvSpPr>
        <xdr:cNvPr id="521" name="フローチャート: 判断 520">
          <a:extLst>
            <a:ext uri="{FF2B5EF4-FFF2-40B4-BE49-F238E27FC236}">
              <a16:creationId xmlns:a16="http://schemas.microsoft.com/office/drawing/2014/main" id="{D5C6075E-6D35-4917-A064-39FC3457529F}"/>
            </a:ext>
          </a:extLst>
        </xdr:cNvPr>
        <xdr:cNvSpPr/>
      </xdr:nvSpPr>
      <xdr:spPr>
        <a:xfrm>
          <a:off x="1543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522" name="フローチャート: 判断 521">
          <a:extLst>
            <a:ext uri="{FF2B5EF4-FFF2-40B4-BE49-F238E27FC236}">
              <a16:creationId xmlns:a16="http://schemas.microsoft.com/office/drawing/2014/main" id="{900ED675-48C1-4CD8-B117-32E6C88AEF6B}"/>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41728</xdr:rowOff>
    </xdr:from>
    <xdr:to>
      <xdr:col>72</xdr:col>
      <xdr:colOff>38100</xdr:colOff>
      <xdr:row>37</xdr:row>
      <xdr:rowOff>143328</xdr:rowOff>
    </xdr:to>
    <xdr:sp macro="" textlink="">
      <xdr:nvSpPr>
        <xdr:cNvPr id="523" name="フローチャート: 判断 522">
          <a:extLst>
            <a:ext uri="{FF2B5EF4-FFF2-40B4-BE49-F238E27FC236}">
              <a16:creationId xmlns:a16="http://schemas.microsoft.com/office/drawing/2014/main" id="{32A6B08B-EA51-4CB7-935F-F634F4C407B0}"/>
            </a:ext>
          </a:extLst>
        </xdr:cNvPr>
        <xdr:cNvSpPr/>
      </xdr:nvSpPr>
      <xdr:spPr>
        <a:xfrm>
          <a:off x="13652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524" name="フローチャート: 判断 523">
          <a:extLst>
            <a:ext uri="{FF2B5EF4-FFF2-40B4-BE49-F238E27FC236}">
              <a16:creationId xmlns:a16="http://schemas.microsoft.com/office/drawing/2014/main" id="{DF091142-2BB6-49ED-A667-87B64E20F8C8}"/>
            </a:ext>
          </a:extLst>
        </xdr:cNvPr>
        <xdr:cNvSpPr/>
      </xdr:nvSpPr>
      <xdr:spPr>
        <a:xfrm>
          <a:off x="12763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45D7A21C-2046-4B07-ADDF-CEE207B1862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ECFE9524-5DFE-42A5-BBD4-F15F9342D05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EBBC4E60-BEB5-4AC1-85B0-90A561B1CF8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8A965750-7DF7-4D56-874F-B37A8EBAEA4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BD870168-DB47-40AC-85EB-3601DBF4846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125004</xdr:rowOff>
    </xdr:from>
    <xdr:to>
      <xdr:col>85</xdr:col>
      <xdr:colOff>177800</xdr:colOff>
      <xdr:row>33</xdr:row>
      <xdr:rowOff>55154</xdr:rowOff>
    </xdr:to>
    <xdr:sp macro="" textlink="">
      <xdr:nvSpPr>
        <xdr:cNvPr id="530" name="楕円 529">
          <a:extLst>
            <a:ext uri="{FF2B5EF4-FFF2-40B4-BE49-F238E27FC236}">
              <a16:creationId xmlns:a16="http://schemas.microsoft.com/office/drawing/2014/main" id="{3458E3B4-6FCB-4641-85E4-96BE0CE8F2F1}"/>
            </a:ext>
          </a:extLst>
        </xdr:cNvPr>
        <xdr:cNvSpPr/>
      </xdr:nvSpPr>
      <xdr:spPr>
        <a:xfrm>
          <a:off x="16268700" y="561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76398</xdr:rowOff>
    </xdr:from>
    <xdr:ext cx="340478" cy="259045"/>
    <xdr:sp macro="" textlink="">
      <xdr:nvSpPr>
        <xdr:cNvPr id="531" name="【認定こども園・幼稚園・保育所】&#10;有形固定資産減価償却率該当値テキスト">
          <a:extLst>
            <a:ext uri="{FF2B5EF4-FFF2-40B4-BE49-F238E27FC236}">
              <a16:creationId xmlns:a16="http://schemas.microsoft.com/office/drawing/2014/main" id="{EB81F4C3-5A34-4081-B2A1-EA6FF1873CE9}"/>
            </a:ext>
          </a:extLst>
        </xdr:cNvPr>
        <xdr:cNvSpPr txBox="1"/>
      </xdr:nvSpPr>
      <xdr:spPr>
        <a:xfrm>
          <a:off x="16357600" y="5562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36830</xdr:rowOff>
    </xdr:from>
    <xdr:to>
      <xdr:col>81</xdr:col>
      <xdr:colOff>101600</xdr:colOff>
      <xdr:row>35</xdr:row>
      <xdr:rowOff>138430</xdr:rowOff>
    </xdr:to>
    <xdr:sp macro="" textlink="">
      <xdr:nvSpPr>
        <xdr:cNvPr id="532" name="楕円 531">
          <a:extLst>
            <a:ext uri="{FF2B5EF4-FFF2-40B4-BE49-F238E27FC236}">
              <a16:creationId xmlns:a16="http://schemas.microsoft.com/office/drawing/2014/main" id="{C9B5CF31-93CF-4C54-8CC2-9C4F8B46C1A2}"/>
            </a:ext>
          </a:extLst>
        </xdr:cNvPr>
        <xdr:cNvSpPr/>
      </xdr:nvSpPr>
      <xdr:spPr>
        <a:xfrm>
          <a:off x="15430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4354</xdr:rowOff>
    </xdr:from>
    <xdr:to>
      <xdr:col>85</xdr:col>
      <xdr:colOff>127000</xdr:colOff>
      <xdr:row>35</xdr:row>
      <xdr:rowOff>87630</xdr:rowOff>
    </xdr:to>
    <xdr:cxnSp macro="">
      <xdr:nvCxnSpPr>
        <xdr:cNvPr id="533" name="直線コネクタ 532">
          <a:extLst>
            <a:ext uri="{FF2B5EF4-FFF2-40B4-BE49-F238E27FC236}">
              <a16:creationId xmlns:a16="http://schemas.microsoft.com/office/drawing/2014/main" id="{3502BAD1-4FEF-43B7-B12C-8CCFE77F7934}"/>
            </a:ext>
          </a:extLst>
        </xdr:cNvPr>
        <xdr:cNvCxnSpPr/>
      </xdr:nvCxnSpPr>
      <xdr:spPr>
        <a:xfrm flipV="1">
          <a:off x="15481300" y="5662204"/>
          <a:ext cx="838200" cy="42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72753</xdr:rowOff>
    </xdr:from>
    <xdr:to>
      <xdr:col>76</xdr:col>
      <xdr:colOff>165100</xdr:colOff>
      <xdr:row>40</xdr:row>
      <xdr:rowOff>2903</xdr:rowOff>
    </xdr:to>
    <xdr:sp macro="" textlink="">
      <xdr:nvSpPr>
        <xdr:cNvPr id="534" name="楕円 533">
          <a:extLst>
            <a:ext uri="{FF2B5EF4-FFF2-40B4-BE49-F238E27FC236}">
              <a16:creationId xmlns:a16="http://schemas.microsoft.com/office/drawing/2014/main" id="{C32AA20E-1715-4714-A9D6-95E9EBDDAC2B}"/>
            </a:ext>
          </a:extLst>
        </xdr:cNvPr>
        <xdr:cNvSpPr/>
      </xdr:nvSpPr>
      <xdr:spPr>
        <a:xfrm>
          <a:off x="14541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87630</xdr:rowOff>
    </xdr:from>
    <xdr:to>
      <xdr:col>81</xdr:col>
      <xdr:colOff>50800</xdr:colOff>
      <xdr:row>39</xdr:row>
      <xdr:rowOff>123553</xdr:rowOff>
    </xdr:to>
    <xdr:cxnSp macro="">
      <xdr:nvCxnSpPr>
        <xdr:cNvPr id="535" name="直線コネクタ 534">
          <a:extLst>
            <a:ext uri="{FF2B5EF4-FFF2-40B4-BE49-F238E27FC236}">
              <a16:creationId xmlns:a16="http://schemas.microsoft.com/office/drawing/2014/main" id="{16E13F5A-DC01-470D-A9ED-1A3BE4E04AA3}"/>
            </a:ext>
          </a:extLst>
        </xdr:cNvPr>
        <xdr:cNvCxnSpPr/>
      </xdr:nvCxnSpPr>
      <xdr:spPr>
        <a:xfrm flipV="1">
          <a:off x="14592300" y="6088380"/>
          <a:ext cx="889000" cy="72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36830</xdr:rowOff>
    </xdr:from>
    <xdr:to>
      <xdr:col>72</xdr:col>
      <xdr:colOff>38100</xdr:colOff>
      <xdr:row>39</xdr:row>
      <xdr:rowOff>138430</xdr:rowOff>
    </xdr:to>
    <xdr:sp macro="" textlink="">
      <xdr:nvSpPr>
        <xdr:cNvPr id="536" name="楕円 535">
          <a:extLst>
            <a:ext uri="{FF2B5EF4-FFF2-40B4-BE49-F238E27FC236}">
              <a16:creationId xmlns:a16="http://schemas.microsoft.com/office/drawing/2014/main" id="{5ECABA84-08C4-4C29-9247-5EF9013D861F}"/>
            </a:ext>
          </a:extLst>
        </xdr:cNvPr>
        <xdr:cNvSpPr/>
      </xdr:nvSpPr>
      <xdr:spPr>
        <a:xfrm>
          <a:off x="13652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87630</xdr:rowOff>
    </xdr:from>
    <xdr:to>
      <xdr:col>76</xdr:col>
      <xdr:colOff>114300</xdr:colOff>
      <xdr:row>39</xdr:row>
      <xdr:rowOff>123553</xdr:rowOff>
    </xdr:to>
    <xdr:cxnSp macro="">
      <xdr:nvCxnSpPr>
        <xdr:cNvPr id="537" name="直線コネクタ 536">
          <a:extLst>
            <a:ext uri="{FF2B5EF4-FFF2-40B4-BE49-F238E27FC236}">
              <a16:creationId xmlns:a16="http://schemas.microsoft.com/office/drawing/2014/main" id="{9DBDB4DB-5A42-49E6-8F98-986113F5F130}"/>
            </a:ext>
          </a:extLst>
        </xdr:cNvPr>
        <xdr:cNvCxnSpPr/>
      </xdr:nvCxnSpPr>
      <xdr:spPr>
        <a:xfrm>
          <a:off x="13703300" y="677418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907</xdr:rowOff>
    </xdr:from>
    <xdr:to>
      <xdr:col>67</xdr:col>
      <xdr:colOff>101600</xdr:colOff>
      <xdr:row>39</xdr:row>
      <xdr:rowOff>102507</xdr:rowOff>
    </xdr:to>
    <xdr:sp macro="" textlink="">
      <xdr:nvSpPr>
        <xdr:cNvPr id="538" name="楕円 537">
          <a:extLst>
            <a:ext uri="{FF2B5EF4-FFF2-40B4-BE49-F238E27FC236}">
              <a16:creationId xmlns:a16="http://schemas.microsoft.com/office/drawing/2014/main" id="{BD90DF44-E65C-40F8-A0CF-4A3C5210EF44}"/>
            </a:ext>
          </a:extLst>
        </xdr:cNvPr>
        <xdr:cNvSpPr/>
      </xdr:nvSpPr>
      <xdr:spPr>
        <a:xfrm>
          <a:off x="12763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51707</xdr:rowOff>
    </xdr:from>
    <xdr:to>
      <xdr:col>71</xdr:col>
      <xdr:colOff>177800</xdr:colOff>
      <xdr:row>39</xdr:row>
      <xdr:rowOff>87630</xdr:rowOff>
    </xdr:to>
    <xdr:cxnSp macro="">
      <xdr:nvCxnSpPr>
        <xdr:cNvPr id="539" name="直線コネクタ 538">
          <a:extLst>
            <a:ext uri="{FF2B5EF4-FFF2-40B4-BE49-F238E27FC236}">
              <a16:creationId xmlns:a16="http://schemas.microsoft.com/office/drawing/2014/main" id="{9DE8FE52-9724-4631-AD31-1D1CF2190FFF}"/>
            </a:ext>
          </a:extLst>
        </xdr:cNvPr>
        <xdr:cNvCxnSpPr/>
      </xdr:nvCxnSpPr>
      <xdr:spPr>
        <a:xfrm>
          <a:off x="12814300" y="67382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134455</xdr:rowOff>
    </xdr:from>
    <xdr:ext cx="405111" cy="259045"/>
    <xdr:sp macro="" textlink="">
      <xdr:nvSpPr>
        <xdr:cNvPr id="540" name="n_1aveValue【認定こども園・幼稚園・保育所】&#10;有形固定資産減価償却率">
          <a:extLst>
            <a:ext uri="{FF2B5EF4-FFF2-40B4-BE49-F238E27FC236}">
              <a16:creationId xmlns:a16="http://schemas.microsoft.com/office/drawing/2014/main" id="{7CDD3E97-A8F4-43DC-814B-2CB0607C5B47}"/>
            </a:ext>
          </a:extLst>
        </xdr:cNvPr>
        <xdr:cNvSpPr txBox="1"/>
      </xdr:nvSpPr>
      <xdr:spPr>
        <a:xfrm>
          <a:off x="152660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541" name="n_2aveValue【認定こども園・幼稚園・保育所】&#10;有形固定資産減価償却率">
          <a:extLst>
            <a:ext uri="{FF2B5EF4-FFF2-40B4-BE49-F238E27FC236}">
              <a16:creationId xmlns:a16="http://schemas.microsoft.com/office/drawing/2014/main" id="{E004723F-83A0-4044-80D4-6F2CC279AC06}"/>
            </a:ext>
          </a:extLst>
        </xdr:cNvPr>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159855</xdr:rowOff>
    </xdr:from>
    <xdr:ext cx="405111" cy="259045"/>
    <xdr:sp macro="" textlink="">
      <xdr:nvSpPr>
        <xdr:cNvPr id="542" name="n_3aveValue【認定こども園・幼稚園・保育所】&#10;有形固定資産減価償却率">
          <a:extLst>
            <a:ext uri="{FF2B5EF4-FFF2-40B4-BE49-F238E27FC236}">
              <a16:creationId xmlns:a16="http://schemas.microsoft.com/office/drawing/2014/main" id="{D178BC81-D2CD-4047-A768-C9DBBA215E30}"/>
            </a:ext>
          </a:extLst>
        </xdr:cNvPr>
        <xdr:cNvSpPr txBox="1"/>
      </xdr:nvSpPr>
      <xdr:spPr>
        <a:xfrm>
          <a:off x="13500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125566</xdr:rowOff>
    </xdr:from>
    <xdr:ext cx="405111" cy="259045"/>
    <xdr:sp macro="" textlink="">
      <xdr:nvSpPr>
        <xdr:cNvPr id="543" name="n_4aveValue【認定こども園・幼稚園・保育所】&#10;有形固定資産減価償却率">
          <a:extLst>
            <a:ext uri="{FF2B5EF4-FFF2-40B4-BE49-F238E27FC236}">
              <a16:creationId xmlns:a16="http://schemas.microsoft.com/office/drawing/2014/main" id="{1D1FDDD9-26C4-4886-B4B3-57B2B357D2EC}"/>
            </a:ext>
          </a:extLst>
        </xdr:cNvPr>
        <xdr:cNvSpPr txBox="1"/>
      </xdr:nvSpPr>
      <xdr:spPr>
        <a:xfrm>
          <a:off x="12611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154957</xdr:rowOff>
    </xdr:from>
    <xdr:ext cx="405111" cy="259045"/>
    <xdr:sp macro="" textlink="">
      <xdr:nvSpPr>
        <xdr:cNvPr id="544" name="n_1mainValue【認定こども園・幼稚園・保育所】&#10;有形固定資産減価償却率">
          <a:extLst>
            <a:ext uri="{FF2B5EF4-FFF2-40B4-BE49-F238E27FC236}">
              <a16:creationId xmlns:a16="http://schemas.microsoft.com/office/drawing/2014/main" id="{83E20B1B-5C74-471C-BC16-A0501D80D496}"/>
            </a:ext>
          </a:extLst>
        </xdr:cNvPr>
        <xdr:cNvSpPr txBox="1"/>
      </xdr:nvSpPr>
      <xdr:spPr>
        <a:xfrm>
          <a:off x="152660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165480</xdr:rowOff>
    </xdr:from>
    <xdr:ext cx="405111" cy="259045"/>
    <xdr:sp macro="" textlink="">
      <xdr:nvSpPr>
        <xdr:cNvPr id="545" name="n_2mainValue【認定こども園・幼稚園・保育所】&#10;有形固定資産減価償却率">
          <a:extLst>
            <a:ext uri="{FF2B5EF4-FFF2-40B4-BE49-F238E27FC236}">
              <a16:creationId xmlns:a16="http://schemas.microsoft.com/office/drawing/2014/main" id="{0BDA4E2E-D75F-441F-81F3-6B7BA7E766E6}"/>
            </a:ext>
          </a:extLst>
        </xdr:cNvPr>
        <xdr:cNvSpPr txBox="1"/>
      </xdr:nvSpPr>
      <xdr:spPr>
        <a:xfrm>
          <a:off x="14389744"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129557</xdr:rowOff>
    </xdr:from>
    <xdr:ext cx="405111" cy="259045"/>
    <xdr:sp macro="" textlink="">
      <xdr:nvSpPr>
        <xdr:cNvPr id="546" name="n_3mainValue【認定こども園・幼稚園・保育所】&#10;有形固定資産減価償却率">
          <a:extLst>
            <a:ext uri="{FF2B5EF4-FFF2-40B4-BE49-F238E27FC236}">
              <a16:creationId xmlns:a16="http://schemas.microsoft.com/office/drawing/2014/main" id="{A4E8524F-CA3B-4EB3-A3CB-A1B474FA59A7}"/>
            </a:ext>
          </a:extLst>
        </xdr:cNvPr>
        <xdr:cNvSpPr txBox="1"/>
      </xdr:nvSpPr>
      <xdr:spPr>
        <a:xfrm>
          <a:off x="13500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93634</xdr:rowOff>
    </xdr:from>
    <xdr:ext cx="405111" cy="259045"/>
    <xdr:sp macro="" textlink="">
      <xdr:nvSpPr>
        <xdr:cNvPr id="547" name="n_4mainValue【認定こども園・幼稚園・保育所】&#10;有形固定資産減価償却率">
          <a:extLst>
            <a:ext uri="{FF2B5EF4-FFF2-40B4-BE49-F238E27FC236}">
              <a16:creationId xmlns:a16="http://schemas.microsoft.com/office/drawing/2014/main" id="{0B1EF776-8721-43EC-9984-C5DE97959F07}"/>
            </a:ext>
          </a:extLst>
        </xdr:cNvPr>
        <xdr:cNvSpPr txBox="1"/>
      </xdr:nvSpPr>
      <xdr:spPr>
        <a:xfrm>
          <a:off x="12611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4BE6B44A-B83A-4E57-9BFB-F9BF023D071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1AF9E2D7-1F71-4B58-9A70-661E5FAF159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626D1E-D955-40FF-B88E-37DA879B9FE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CA9F74F3-C1D8-4360-A334-BF2BD2E63BB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5466A1C7-BF34-4268-85AB-36F91487C4C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D771E067-301C-441D-9A18-CC93C872731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8BBFF8B0-DCCC-4B59-9ABD-B3F6639FA0B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C496741C-67E3-4543-99A4-FE717354973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3A0F66A6-A3CE-4B82-8D04-794E60117EF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CBADBF1C-F9F3-45DA-B93D-BD21DC869B1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a:extLst>
            <a:ext uri="{FF2B5EF4-FFF2-40B4-BE49-F238E27FC236}">
              <a16:creationId xmlns:a16="http://schemas.microsoft.com/office/drawing/2014/main" id="{7D977785-33FD-4288-8E6B-E83213B5033A}"/>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9" name="テキスト ボックス 558">
          <a:extLst>
            <a:ext uri="{FF2B5EF4-FFF2-40B4-BE49-F238E27FC236}">
              <a16:creationId xmlns:a16="http://schemas.microsoft.com/office/drawing/2014/main" id="{F3C740A6-4321-48CC-A317-8297D8D04AD9}"/>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a:extLst>
            <a:ext uri="{FF2B5EF4-FFF2-40B4-BE49-F238E27FC236}">
              <a16:creationId xmlns:a16="http://schemas.microsoft.com/office/drawing/2014/main" id="{A9CB4ED5-84E4-4511-AA72-EA75758EFDB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1" name="テキスト ボックス 560">
          <a:extLst>
            <a:ext uri="{FF2B5EF4-FFF2-40B4-BE49-F238E27FC236}">
              <a16:creationId xmlns:a16="http://schemas.microsoft.com/office/drawing/2014/main" id="{052067F2-BA5D-4915-8616-891983E83E63}"/>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a:extLst>
            <a:ext uri="{FF2B5EF4-FFF2-40B4-BE49-F238E27FC236}">
              <a16:creationId xmlns:a16="http://schemas.microsoft.com/office/drawing/2014/main" id="{6517A945-96DB-481A-A7FD-BF32AF7C9271}"/>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3" name="テキスト ボックス 562">
          <a:extLst>
            <a:ext uri="{FF2B5EF4-FFF2-40B4-BE49-F238E27FC236}">
              <a16:creationId xmlns:a16="http://schemas.microsoft.com/office/drawing/2014/main" id="{D01BE033-3991-4EDC-9D67-D22C24B7B61F}"/>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a:extLst>
            <a:ext uri="{FF2B5EF4-FFF2-40B4-BE49-F238E27FC236}">
              <a16:creationId xmlns:a16="http://schemas.microsoft.com/office/drawing/2014/main" id="{D51605AF-6B09-43A0-9344-5E077BE15D1D}"/>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5" name="テキスト ボックス 564">
          <a:extLst>
            <a:ext uri="{FF2B5EF4-FFF2-40B4-BE49-F238E27FC236}">
              <a16:creationId xmlns:a16="http://schemas.microsoft.com/office/drawing/2014/main" id="{8C17D649-7DB3-4BA5-A553-146ED6B929AE}"/>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a:extLst>
            <a:ext uri="{FF2B5EF4-FFF2-40B4-BE49-F238E27FC236}">
              <a16:creationId xmlns:a16="http://schemas.microsoft.com/office/drawing/2014/main" id="{75DC1739-B8EE-40B0-A82A-9C8508749056}"/>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7" name="テキスト ボックス 566">
          <a:extLst>
            <a:ext uri="{FF2B5EF4-FFF2-40B4-BE49-F238E27FC236}">
              <a16:creationId xmlns:a16="http://schemas.microsoft.com/office/drawing/2014/main" id="{7588AB5A-EE41-40D2-9683-6D93716A1252}"/>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a:extLst>
            <a:ext uri="{FF2B5EF4-FFF2-40B4-BE49-F238E27FC236}">
              <a16:creationId xmlns:a16="http://schemas.microsoft.com/office/drawing/2014/main" id="{9B16835F-17CD-4F85-A45D-1180DA056FB9}"/>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9" name="テキスト ボックス 568">
          <a:extLst>
            <a:ext uri="{FF2B5EF4-FFF2-40B4-BE49-F238E27FC236}">
              <a16:creationId xmlns:a16="http://schemas.microsoft.com/office/drawing/2014/main" id="{4AE1B0E7-B99E-4B1D-B569-63FA6C95157D}"/>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7A5D676B-986A-4211-B1EF-C8774D9CC43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a:extLst>
            <a:ext uri="{FF2B5EF4-FFF2-40B4-BE49-F238E27FC236}">
              <a16:creationId xmlns:a16="http://schemas.microsoft.com/office/drawing/2014/main" id="{2C1067B1-BB90-4DF4-A69C-BB46C257435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a:extLst>
            <a:ext uri="{FF2B5EF4-FFF2-40B4-BE49-F238E27FC236}">
              <a16:creationId xmlns:a16="http://schemas.microsoft.com/office/drawing/2014/main" id="{FC1B4877-F848-4937-8596-8D42270D058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43543</xdr:rowOff>
    </xdr:from>
    <xdr:to>
      <xdr:col>116</xdr:col>
      <xdr:colOff>62864</xdr:colOff>
      <xdr:row>41</xdr:row>
      <xdr:rowOff>90896</xdr:rowOff>
    </xdr:to>
    <xdr:cxnSp macro="">
      <xdr:nvCxnSpPr>
        <xdr:cNvPr id="573" name="直線コネクタ 572">
          <a:extLst>
            <a:ext uri="{FF2B5EF4-FFF2-40B4-BE49-F238E27FC236}">
              <a16:creationId xmlns:a16="http://schemas.microsoft.com/office/drawing/2014/main" id="{FDC91968-D84C-4467-B29E-9A16380C2D7B}"/>
            </a:ext>
          </a:extLst>
        </xdr:cNvPr>
        <xdr:cNvCxnSpPr/>
      </xdr:nvCxnSpPr>
      <xdr:spPr>
        <a:xfrm flipV="1">
          <a:off x="22160864" y="5872843"/>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574" name="【認定こども園・幼稚園・保育所】&#10;一人当たり面積最小値テキスト">
          <a:extLst>
            <a:ext uri="{FF2B5EF4-FFF2-40B4-BE49-F238E27FC236}">
              <a16:creationId xmlns:a16="http://schemas.microsoft.com/office/drawing/2014/main" id="{D327CC48-5035-4444-A91D-A2068833C32F}"/>
            </a:ext>
          </a:extLst>
        </xdr:cNvPr>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575" name="直線コネクタ 574">
          <a:extLst>
            <a:ext uri="{FF2B5EF4-FFF2-40B4-BE49-F238E27FC236}">
              <a16:creationId xmlns:a16="http://schemas.microsoft.com/office/drawing/2014/main" id="{D4AF2BC1-B711-4F34-A781-919ADB434EC3}"/>
            </a:ext>
          </a:extLst>
        </xdr:cNvPr>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161670</xdr:rowOff>
    </xdr:from>
    <xdr:ext cx="469744" cy="259045"/>
    <xdr:sp macro="" textlink="">
      <xdr:nvSpPr>
        <xdr:cNvPr id="576" name="【認定こども園・幼稚園・保育所】&#10;一人当たり面積最大値テキスト">
          <a:extLst>
            <a:ext uri="{FF2B5EF4-FFF2-40B4-BE49-F238E27FC236}">
              <a16:creationId xmlns:a16="http://schemas.microsoft.com/office/drawing/2014/main" id="{46A937E1-14FF-41A7-A175-F9647831E1A4}"/>
            </a:ext>
          </a:extLst>
        </xdr:cNvPr>
        <xdr:cNvSpPr txBox="1"/>
      </xdr:nvSpPr>
      <xdr:spPr>
        <a:xfrm>
          <a:off x="22199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43543</xdr:rowOff>
    </xdr:from>
    <xdr:to>
      <xdr:col>116</xdr:col>
      <xdr:colOff>152400</xdr:colOff>
      <xdr:row>34</xdr:row>
      <xdr:rowOff>43543</xdr:rowOff>
    </xdr:to>
    <xdr:cxnSp macro="">
      <xdr:nvCxnSpPr>
        <xdr:cNvPr id="577" name="直線コネクタ 576">
          <a:extLst>
            <a:ext uri="{FF2B5EF4-FFF2-40B4-BE49-F238E27FC236}">
              <a16:creationId xmlns:a16="http://schemas.microsoft.com/office/drawing/2014/main" id="{E7812DB5-32DB-40E0-A1CF-5AD72CD997B8}"/>
            </a:ext>
          </a:extLst>
        </xdr:cNvPr>
        <xdr:cNvCxnSpPr/>
      </xdr:nvCxnSpPr>
      <xdr:spPr>
        <a:xfrm>
          <a:off x="22072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63154</xdr:rowOff>
    </xdr:from>
    <xdr:ext cx="469744" cy="259045"/>
    <xdr:sp macro="" textlink="">
      <xdr:nvSpPr>
        <xdr:cNvPr id="578" name="【認定こども園・幼稚園・保育所】&#10;一人当たり面積平均値テキスト">
          <a:extLst>
            <a:ext uri="{FF2B5EF4-FFF2-40B4-BE49-F238E27FC236}">
              <a16:creationId xmlns:a16="http://schemas.microsoft.com/office/drawing/2014/main" id="{70D84AF7-0769-4E91-8DCE-3F7107DBDD2A}"/>
            </a:ext>
          </a:extLst>
        </xdr:cNvPr>
        <xdr:cNvSpPr txBox="1"/>
      </xdr:nvSpPr>
      <xdr:spPr>
        <a:xfrm>
          <a:off x="22199600" y="6749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84727</xdr:rowOff>
    </xdr:from>
    <xdr:to>
      <xdr:col>116</xdr:col>
      <xdr:colOff>114300</xdr:colOff>
      <xdr:row>40</xdr:row>
      <xdr:rowOff>14877</xdr:rowOff>
    </xdr:to>
    <xdr:sp macro="" textlink="">
      <xdr:nvSpPr>
        <xdr:cNvPr id="579" name="フローチャート: 判断 578">
          <a:extLst>
            <a:ext uri="{FF2B5EF4-FFF2-40B4-BE49-F238E27FC236}">
              <a16:creationId xmlns:a16="http://schemas.microsoft.com/office/drawing/2014/main" id="{A914E61D-473C-4549-89DE-186AC1B299F6}"/>
            </a:ext>
          </a:extLst>
        </xdr:cNvPr>
        <xdr:cNvSpPr/>
      </xdr:nvSpPr>
      <xdr:spPr>
        <a:xfrm>
          <a:off x="22110700" y="677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580" name="フローチャート: 判断 579">
          <a:extLst>
            <a:ext uri="{FF2B5EF4-FFF2-40B4-BE49-F238E27FC236}">
              <a16:creationId xmlns:a16="http://schemas.microsoft.com/office/drawing/2014/main" id="{E720ADBF-7249-417B-B3D1-802EDE2737D6}"/>
            </a:ext>
          </a:extLst>
        </xdr:cNvPr>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171269</xdr:rowOff>
    </xdr:from>
    <xdr:to>
      <xdr:col>107</xdr:col>
      <xdr:colOff>101600</xdr:colOff>
      <xdr:row>39</xdr:row>
      <xdr:rowOff>101419</xdr:rowOff>
    </xdr:to>
    <xdr:sp macro="" textlink="">
      <xdr:nvSpPr>
        <xdr:cNvPr id="581" name="フローチャート: 判断 580">
          <a:extLst>
            <a:ext uri="{FF2B5EF4-FFF2-40B4-BE49-F238E27FC236}">
              <a16:creationId xmlns:a16="http://schemas.microsoft.com/office/drawing/2014/main" id="{156D2F3D-CA35-4834-8CF6-E5FBD01E8FD5}"/>
            </a:ext>
          </a:extLst>
        </xdr:cNvPr>
        <xdr:cNvSpPr/>
      </xdr:nvSpPr>
      <xdr:spPr>
        <a:xfrm>
          <a:off x="20383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136978</xdr:rowOff>
    </xdr:from>
    <xdr:to>
      <xdr:col>102</xdr:col>
      <xdr:colOff>165100</xdr:colOff>
      <xdr:row>40</xdr:row>
      <xdr:rowOff>67128</xdr:rowOff>
    </xdr:to>
    <xdr:sp macro="" textlink="">
      <xdr:nvSpPr>
        <xdr:cNvPr id="582" name="フローチャート: 判断 581">
          <a:extLst>
            <a:ext uri="{FF2B5EF4-FFF2-40B4-BE49-F238E27FC236}">
              <a16:creationId xmlns:a16="http://schemas.microsoft.com/office/drawing/2014/main" id="{18B44D09-5B6D-4374-9445-6BB3AAE4D404}"/>
            </a:ext>
          </a:extLst>
        </xdr:cNvPr>
        <xdr:cNvSpPr/>
      </xdr:nvSpPr>
      <xdr:spPr>
        <a:xfrm>
          <a:off x="19494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16691</xdr:rowOff>
    </xdr:from>
    <xdr:to>
      <xdr:col>98</xdr:col>
      <xdr:colOff>38100</xdr:colOff>
      <xdr:row>40</xdr:row>
      <xdr:rowOff>118291</xdr:rowOff>
    </xdr:to>
    <xdr:sp macro="" textlink="">
      <xdr:nvSpPr>
        <xdr:cNvPr id="583" name="フローチャート: 判断 582">
          <a:extLst>
            <a:ext uri="{FF2B5EF4-FFF2-40B4-BE49-F238E27FC236}">
              <a16:creationId xmlns:a16="http://schemas.microsoft.com/office/drawing/2014/main" id="{1BDD2BBB-7688-4B3D-8682-A7B05C8AF585}"/>
            </a:ext>
          </a:extLst>
        </xdr:cNvPr>
        <xdr:cNvSpPr/>
      </xdr:nvSpPr>
      <xdr:spPr>
        <a:xfrm>
          <a:off x="18605500" y="687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28835371-755D-45EA-8905-6CC3FD4FCD5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358D2761-42DC-4809-8A60-6420680DA05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E81C9687-F2FA-4B95-85FA-F59690EAFEC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23FC4648-6620-4EE5-9BE9-C66A7C383B9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925919F0-634F-4E2D-9D04-C482CD67389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164193</xdr:rowOff>
    </xdr:from>
    <xdr:to>
      <xdr:col>116</xdr:col>
      <xdr:colOff>114300</xdr:colOff>
      <xdr:row>34</xdr:row>
      <xdr:rowOff>94343</xdr:rowOff>
    </xdr:to>
    <xdr:sp macro="" textlink="">
      <xdr:nvSpPr>
        <xdr:cNvPr id="589" name="楕円 588">
          <a:extLst>
            <a:ext uri="{FF2B5EF4-FFF2-40B4-BE49-F238E27FC236}">
              <a16:creationId xmlns:a16="http://schemas.microsoft.com/office/drawing/2014/main" id="{6216E741-D3CA-4AD7-810C-595FEEE3848F}"/>
            </a:ext>
          </a:extLst>
        </xdr:cNvPr>
        <xdr:cNvSpPr/>
      </xdr:nvSpPr>
      <xdr:spPr>
        <a:xfrm>
          <a:off x="22110700" y="58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117220</xdr:rowOff>
    </xdr:from>
    <xdr:ext cx="469744" cy="259045"/>
    <xdr:sp macro="" textlink="">
      <xdr:nvSpPr>
        <xdr:cNvPr id="590" name="【認定こども園・幼稚園・保育所】&#10;一人当たり面積該当値テキスト">
          <a:extLst>
            <a:ext uri="{FF2B5EF4-FFF2-40B4-BE49-F238E27FC236}">
              <a16:creationId xmlns:a16="http://schemas.microsoft.com/office/drawing/2014/main" id="{6CF7C178-E844-4926-8434-690151ABE338}"/>
            </a:ext>
          </a:extLst>
        </xdr:cNvPr>
        <xdr:cNvSpPr txBox="1"/>
      </xdr:nvSpPr>
      <xdr:spPr>
        <a:xfrm>
          <a:off x="22199600" y="577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141333</xdr:rowOff>
    </xdr:from>
    <xdr:to>
      <xdr:col>107</xdr:col>
      <xdr:colOff>101600</xdr:colOff>
      <xdr:row>40</xdr:row>
      <xdr:rowOff>71483</xdr:rowOff>
    </xdr:to>
    <xdr:sp macro="" textlink="">
      <xdr:nvSpPr>
        <xdr:cNvPr id="591" name="楕円 590">
          <a:extLst>
            <a:ext uri="{FF2B5EF4-FFF2-40B4-BE49-F238E27FC236}">
              <a16:creationId xmlns:a16="http://schemas.microsoft.com/office/drawing/2014/main" id="{787B79E1-30FE-4507-9B7D-CD3DD94CB84B}"/>
            </a:ext>
          </a:extLst>
        </xdr:cNvPr>
        <xdr:cNvSpPr/>
      </xdr:nvSpPr>
      <xdr:spPr>
        <a:xfrm>
          <a:off x="203835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128270</xdr:rowOff>
    </xdr:from>
    <xdr:to>
      <xdr:col>102</xdr:col>
      <xdr:colOff>165100</xdr:colOff>
      <xdr:row>40</xdr:row>
      <xdr:rowOff>58420</xdr:rowOff>
    </xdr:to>
    <xdr:sp macro="" textlink="">
      <xdr:nvSpPr>
        <xdr:cNvPr id="592" name="楕円 591">
          <a:extLst>
            <a:ext uri="{FF2B5EF4-FFF2-40B4-BE49-F238E27FC236}">
              <a16:creationId xmlns:a16="http://schemas.microsoft.com/office/drawing/2014/main" id="{884FE6CD-7386-44DD-9F4C-DC247C7C0493}"/>
            </a:ext>
          </a:extLst>
        </xdr:cNvPr>
        <xdr:cNvSpPr/>
      </xdr:nvSpPr>
      <xdr:spPr>
        <a:xfrm>
          <a:off x="19494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7620</xdr:rowOff>
    </xdr:from>
    <xdr:to>
      <xdr:col>107</xdr:col>
      <xdr:colOff>50800</xdr:colOff>
      <xdr:row>40</xdr:row>
      <xdr:rowOff>20683</xdr:rowOff>
    </xdr:to>
    <xdr:cxnSp macro="">
      <xdr:nvCxnSpPr>
        <xdr:cNvPr id="593" name="直線コネクタ 592">
          <a:extLst>
            <a:ext uri="{FF2B5EF4-FFF2-40B4-BE49-F238E27FC236}">
              <a16:creationId xmlns:a16="http://schemas.microsoft.com/office/drawing/2014/main" id="{2242C463-4F43-432F-ABFD-13B574356FC8}"/>
            </a:ext>
          </a:extLst>
        </xdr:cNvPr>
        <xdr:cNvCxnSpPr/>
      </xdr:nvCxnSpPr>
      <xdr:spPr>
        <a:xfrm>
          <a:off x="19545300" y="68656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133713</xdr:rowOff>
    </xdr:from>
    <xdr:to>
      <xdr:col>98</xdr:col>
      <xdr:colOff>38100</xdr:colOff>
      <xdr:row>40</xdr:row>
      <xdr:rowOff>63863</xdr:rowOff>
    </xdr:to>
    <xdr:sp macro="" textlink="">
      <xdr:nvSpPr>
        <xdr:cNvPr id="594" name="楕円 593">
          <a:extLst>
            <a:ext uri="{FF2B5EF4-FFF2-40B4-BE49-F238E27FC236}">
              <a16:creationId xmlns:a16="http://schemas.microsoft.com/office/drawing/2014/main" id="{7D43C2D6-A90D-45C6-9286-2998653EBA88}"/>
            </a:ext>
          </a:extLst>
        </xdr:cNvPr>
        <xdr:cNvSpPr/>
      </xdr:nvSpPr>
      <xdr:spPr>
        <a:xfrm>
          <a:off x="18605500" y="682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7620</xdr:rowOff>
    </xdr:from>
    <xdr:to>
      <xdr:col>102</xdr:col>
      <xdr:colOff>114300</xdr:colOff>
      <xdr:row>40</xdr:row>
      <xdr:rowOff>13063</xdr:rowOff>
    </xdr:to>
    <xdr:cxnSp macro="">
      <xdr:nvCxnSpPr>
        <xdr:cNvPr id="595" name="直線コネクタ 594">
          <a:extLst>
            <a:ext uri="{FF2B5EF4-FFF2-40B4-BE49-F238E27FC236}">
              <a16:creationId xmlns:a16="http://schemas.microsoft.com/office/drawing/2014/main" id="{44830104-9BA4-48F0-8067-CD39C56DCFE5}"/>
            </a:ext>
          </a:extLst>
        </xdr:cNvPr>
        <xdr:cNvCxnSpPr/>
      </xdr:nvCxnSpPr>
      <xdr:spPr>
        <a:xfrm flipV="1">
          <a:off x="18656300" y="686562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22696</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id="{9BF329A0-BCFF-453C-805F-727A88E3FF5A}"/>
            </a:ext>
          </a:extLst>
        </xdr:cNvPr>
        <xdr:cNvSpPr txBox="1"/>
      </xdr:nvSpPr>
      <xdr:spPr>
        <a:xfrm>
          <a:off x="210757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117946</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id="{4391D462-5775-46A2-88E0-06BD5263F485}"/>
            </a:ext>
          </a:extLst>
        </xdr:cNvPr>
        <xdr:cNvSpPr txBox="1"/>
      </xdr:nvSpPr>
      <xdr:spPr>
        <a:xfrm>
          <a:off x="20199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58255</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id="{84FC6E9E-CC39-4E2C-AC8F-4E6629FAC240}"/>
            </a:ext>
          </a:extLst>
        </xdr:cNvPr>
        <xdr:cNvSpPr txBox="1"/>
      </xdr:nvSpPr>
      <xdr:spPr>
        <a:xfrm>
          <a:off x="19310427"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109418</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id="{61B5C502-D40A-4CBE-B036-A493A84DFAE9}"/>
            </a:ext>
          </a:extLst>
        </xdr:cNvPr>
        <xdr:cNvSpPr txBox="1"/>
      </xdr:nvSpPr>
      <xdr:spPr>
        <a:xfrm>
          <a:off x="18421427" y="696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62610</xdr:rowOff>
    </xdr:from>
    <xdr:ext cx="469744" cy="259045"/>
    <xdr:sp macro="" textlink="">
      <xdr:nvSpPr>
        <xdr:cNvPr id="600" name="n_2mainValue【認定こども園・幼稚園・保育所】&#10;一人当たり面積">
          <a:extLst>
            <a:ext uri="{FF2B5EF4-FFF2-40B4-BE49-F238E27FC236}">
              <a16:creationId xmlns:a16="http://schemas.microsoft.com/office/drawing/2014/main" id="{67C4B0C1-64E1-4847-A7E0-03F00AA3D9E1}"/>
            </a:ext>
          </a:extLst>
        </xdr:cNvPr>
        <xdr:cNvSpPr txBox="1"/>
      </xdr:nvSpPr>
      <xdr:spPr>
        <a:xfrm>
          <a:off x="20199427" y="692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74947</xdr:rowOff>
    </xdr:from>
    <xdr:ext cx="469744" cy="259045"/>
    <xdr:sp macro="" textlink="">
      <xdr:nvSpPr>
        <xdr:cNvPr id="601" name="n_3mainValue【認定こども園・幼稚園・保育所】&#10;一人当たり面積">
          <a:extLst>
            <a:ext uri="{FF2B5EF4-FFF2-40B4-BE49-F238E27FC236}">
              <a16:creationId xmlns:a16="http://schemas.microsoft.com/office/drawing/2014/main" id="{A9D28CC8-E417-41B9-82EC-3FE780355128}"/>
            </a:ext>
          </a:extLst>
        </xdr:cNvPr>
        <xdr:cNvSpPr txBox="1"/>
      </xdr:nvSpPr>
      <xdr:spPr>
        <a:xfrm>
          <a:off x="19310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80390</xdr:rowOff>
    </xdr:from>
    <xdr:ext cx="469744" cy="259045"/>
    <xdr:sp macro="" textlink="">
      <xdr:nvSpPr>
        <xdr:cNvPr id="602" name="n_4mainValue【認定こども園・幼稚園・保育所】&#10;一人当たり面積">
          <a:extLst>
            <a:ext uri="{FF2B5EF4-FFF2-40B4-BE49-F238E27FC236}">
              <a16:creationId xmlns:a16="http://schemas.microsoft.com/office/drawing/2014/main" id="{E16199AC-095A-4E7D-83B8-99B1ECA15ED3}"/>
            </a:ext>
          </a:extLst>
        </xdr:cNvPr>
        <xdr:cNvSpPr txBox="1"/>
      </xdr:nvSpPr>
      <xdr:spPr>
        <a:xfrm>
          <a:off x="18421427" y="659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id="{4C3C5E47-0681-4881-BBDC-FA57E96CA85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id="{AAD52F87-5A2C-4DEA-A849-BC05087273B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id="{78832C5D-33AE-4E2E-8711-3A61715A183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id="{D8F4469D-58EA-40EC-A2C1-4AB906C49B8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id="{A91548E4-253F-45F2-AB11-3CAFAF45912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id="{6BD5E7A2-64AC-4E5D-987A-398FD76262E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id="{E7D05D23-5C0A-4B2F-B3B4-32DC3C927F6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id="{8EE7CFCF-3603-40B5-B944-BCC02C116FA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a16="http://schemas.microsoft.com/office/drawing/2014/main" id="{2A2026D0-1F4E-4A48-B9EE-7A4556EA76F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a16="http://schemas.microsoft.com/office/drawing/2014/main" id="{A77C5632-5ABA-469E-9785-BB323DFB9BB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a16="http://schemas.microsoft.com/office/drawing/2014/main" id="{9DEED96C-07E7-4C64-BEB1-73E1E3845D8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a:extLst>
            <a:ext uri="{FF2B5EF4-FFF2-40B4-BE49-F238E27FC236}">
              <a16:creationId xmlns:a16="http://schemas.microsoft.com/office/drawing/2014/main" id="{DBBCEF09-E3C9-48D6-B4A6-8B96079E015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5" name="テキスト ボックス 614">
          <a:extLst>
            <a:ext uri="{FF2B5EF4-FFF2-40B4-BE49-F238E27FC236}">
              <a16:creationId xmlns:a16="http://schemas.microsoft.com/office/drawing/2014/main" id="{D60A668E-D192-41B5-AFC6-9197E385E713}"/>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a:extLst>
            <a:ext uri="{FF2B5EF4-FFF2-40B4-BE49-F238E27FC236}">
              <a16:creationId xmlns:a16="http://schemas.microsoft.com/office/drawing/2014/main" id="{D0F897B4-896B-4C02-9427-12B6DCDF1AD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a:extLst>
            <a:ext uri="{FF2B5EF4-FFF2-40B4-BE49-F238E27FC236}">
              <a16:creationId xmlns:a16="http://schemas.microsoft.com/office/drawing/2014/main" id="{EB3E0FB4-F690-49FA-B326-CEBB5525135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a:extLst>
            <a:ext uri="{FF2B5EF4-FFF2-40B4-BE49-F238E27FC236}">
              <a16:creationId xmlns:a16="http://schemas.microsoft.com/office/drawing/2014/main" id="{C2E14FCF-BCCC-4F7A-B866-669B4473E64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a:extLst>
            <a:ext uri="{FF2B5EF4-FFF2-40B4-BE49-F238E27FC236}">
              <a16:creationId xmlns:a16="http://schemas.microsoft.com/office/drawing/2014/main" id="{0DFC5868-DAA1-4A5F-A457-8A680321E49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a:extLst>
            <a:ext uri="{FF2B5EF4-FFF2-40B4-BE49-F238E27FC236}">
              <a16:creationId xmlns:a16="http://schemas.microsoft.com/office/drawing/2014/main" id="{D054DFA2-60D4-4997-B365-A0C6FA55EA2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a:extLst>
            <a:ext uri="{FF2B5EF4-FFF2-40B4-BE49-F238E27FC236}">
              <a16:creationId xmlns:a16="http://schemas.microsoft.com/office/drawing/2014/main" id="{7D28399C-4470-4D36-B29B-35BF4E38C32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a:extLst>
            <a:ext uri="{FF2B5EF4-FFF2-40B4-BE49-F238E27FC236}">
              <a16:creationId xmlns:a16="http://schemas.microsoft.com/office/drawing/2014/main" id="{6BE63EF4-7FDA-4226-B250-09DA5AD5B5E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3" name="テキスト ボックス 622">
          <a:extLst>
            <a:ext uri="{FF2B5EF4-FFF2-40B4-BE49-F238E27FC236}">
              <a16:creationId xmlns:a16="http://schemas.microsoft.com/office/drawing/2014/main" id="{F3C889B2-6B99-428D-9004-3D52E0CA892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a16="http://schemas.microsoft.com/office/drawing/2014/main" id="{42DAB5EE-FC02-4EFE-BFB2-454114810A3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5" name="テキスト ボックス 624">
          <a:extLst>
            <a:ext uri="{FF2B5EF4-FFF2-40B4-BE49-F238E27FC236}">
              <a16:creationId xmlns:a16="http://schemas.microsoft.com/office/drawing/2014/main" id="{300EEF22-8BDD-435F-AEA8-AD60BB8047A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学校施設】&#10;有形固定資産減価償却率グラフ枠">
          <a:extLst>
            <a:ext uri="{FF2B5EF4-FFF2-40B4-BE49-F238E27FC236}">
              <a16:creationId xmlns:a16="http://schemas.microsoft.com/office/drawing/2014/main" id="{9B97C126-E061-44B9-8CFE-43FE3F114E6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627" name="直線コネクタ 626">
          <a:extLst>
            <a:ext uri="{FF2B5EF4-FFF2-40B4-BE49-F238E27FC236}">
              <a16:creationId xmlns:a16="http://schemas.microsoft.com/office/drawing/2014/main" id="{544387D4-8D76-4DE8-9D44-95F5D88BA81C}"/>
            </a:ext>
          </a:extLst>
        </xdr:cNvPr>
        <xdr:cNvCxnSpPr/>
      </xdr:nvCxnSpPr>
      <xdr:spPr>
        <a:xfrm flipV="1">
          <a:off x="16318864" y="954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628" name="【学校施設】&#10;有形固定資産減価償却率最小値テキスト">
          <a:extLst>
            <a:ext uri="{FF2B5EF4-FFF2-40B4-BE49-F238E27FC236}">
              <a16:creationId xmlns:a16="http://schemas.microsoft.com/office/drawing/2014/main" id="{20015AF5-7D44-4587-8BA0-1FD9C5C4FA46}"/>
            </a:ext>
          </a:extLst>
        </xdr:cNvPr>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629" name="直線コネクタ 628">
          <a:extLst>
            <a:ext uri="{FF2B5EF4-FFF2-40B4-BE49-F238E27FC236}">
              <a16:creationId xmlns:a16="http://schemas.microsoft.com/office/drawing/2014/main" id="{A42EF8EE-EDEB-41E6-9153-38944699FD92}"/>
            </a:ext>
          </a:extLst>
        </xdr:cNvPr>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630" name="【学校施設】&#10;有形固定資産減価償却率最大値テキスト">
          <a:extLst>
            <a:ext uri="{FF2B5EF4-FFF2-40B4-BE49-F238E27FC236}">
              <a16:creationId xmlns:a16="http://schemas.microsoft.com/office/drawing/2014/main" id="{3CA8143E-151A-4C68-8442-8CB84B3CB359}"/>
            </a:ext>
          </a:extLst>
        </xdr:cNvPr>
        <xdr:cNvSpPr txBox="1"/>
      </xdr:nvSpPr>
      <xdr:spPr>
        <a:xfrm>
          <a:off x="1635760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631" name="直線コネクタ 630">
          <a:extLst>
            <a:ext uri="{FF2B5EF4-FFF2-40B4-BE49-F238E27FC236}">
              <a16:creationId xmlns:a16="http://schemas.microsoft.com/office/drawing/2014/main" id="{BF608E17-DF54-4083-AA27-E5B43A24535F}"/>
            </a:ext>
          </a:extLst>
        </xdr:cNvPr>
        <xdr:cNvCxnSpPr/>
      </xdr:nvCxnSpPr>
      <xdr:spPr>
        <a:xfrm>
          <a:off x="16230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17</xdr:rowOff>
    </xdr:from>
    <xdr:ext cx="405111" cy="259045"/>
    <xdr:sp macro="" textlink="">
      <xdr:nvSpPr>
        <xdr:cNvPr id="632" name="【学校施設】&#10;有形固定資産減価償却率平均値テキスト">
          <a:extLst>
            <a:ext uri="{FF2B5EF4-FFF2-40B4-BE49-F238E27FC236}">
              <a16:creationId xmlns:a16="http://schemas.microsoft.com/office/drawing/2014/main" id="{83B310EA-44A7-4FF5-A065-D5699F3713CC}"/>
            </a:ext>
          </a:extLst>
        </xdr:cNvPr>
        <xdr:cNvSpPr txBox="1"/>
      </xdr:nvSpPr>
      <xdr:spPr>
        <a:xfrm>
          <a:off x="163576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633" name="フローチャート: 判断 632">
          <a:extLst>
            <a:ext uri="{FF2B5EF4-FFF2-40B4-BE49-F238E27FC236}">
              <a16:creationId xmlns:a16="http://schemas.microsoft.com/office/drawing/2014/main" id="{40DCD3B8-6872-4C9D-ACAB-964A533126E0}"/>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31115</xdr:rowOff>
    </xdr:from>
    <xdr:to>
      <xdr:col>81</xdr:col>
      <xdr:colOff>101600</xdr:colOff>
      <xdr:row>60</xdr:row>
      <xdr:rowOff>132715</xdr:rowOff>
    </xdr:to>
    <xdr:sp macro="" textlink="">
      <xdr:nvSpPr>
        <xdr:cNvPr id="634" name="フローチャート: 判断 633">
          <a:extLst>
            <a:ext uri="{FF2B5EF4-FFF2-40B4-BE49-F238E27FC236}">
              <a16:creationId xmlns:a16="http://schemas.microsoft.com/office/drawing/2014/main" id="{EC8D9B65-E828-4B90-8595-BE7FCBE5BDC6}"/>
            </a:ext>
          </a:extLst>
        </xdr:cNvPr>
        <xdr:cNvSpPr/>
      </xdr:nvSpPr>
      <xdr:spPr>
        <a:xfrm>
          <a:off x="15430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635" name="フローチャート: 判断 634">
          <a:extLst>
            <a:ext uri="{FF2B5EF4-FFF2-40B4-BE49-F238E27FC236}">
              <a16:creationId xmlns:a16="http://schemas.microsoft.com/office/drawing/2014/main" id="{CDF6BC55-7EC8-468A-A353-011A529CBF39}"/>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6" name="フローチャート: 判断 635">
          <a:extLst>
            <a:ext uri="{FF2B5EF4-FFF2-40B4-BE49-F238E27FC236}">
              <a16:creationId xmlns:a16="http://schemas.microsoft.com/office/drawing/2014/main" id="{DA083C08-77D0-4C6F-A837-C370EC0E05DE}"/>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637" name="フローチャート: 判断 636">
          <a:extLst>
            <a:ext uri="{FF2B5EF4-FFF2-40B4-BE49-F238E27FC236}">
              <a16:creationId xmlns:a16="http://schemas.microsoft.com/office/drawing/2014/main" id="{4407A822-31B4-4C73-B47E-BC93BD792B2B}"/>
            </a:ext>
          </a:extLst>
        </xdr:cNvPr>
        <xdr:cNvSpPr/>
      </xdr:nvSpPr>
      <xdr:spPr>
        <a:xfrm>
          <a:off x="12763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4D60ED81-0C08-4C69-A248-881ABD30249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46EDA718-DFCD-4EC8-B0CC-797AE79E488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92212E77-6A79-492E-900F-449F104F0D7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C9AB01B6-C9ED-49C6-B4B8-FC25D893DE1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5004AA9E-FD93-4D91-96B8-76575909AAE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160655</xdr:rowOff>
    </xdr:from>
    <xdr:to>
      <xdr:col>85</xdr:col>
      <xdr:colOff>177800</xdr:colOff>
      <xdr:row>57</xdr:row>
      <xdr:rowOff>90805</xdr:rowOff>
    </xdr:to>
    <xdr:sp macro="" textlink="">
      <xdr:nvSpPr>
        <xdr:cNvPr id="643" name="楕円 642">
          <a:extLst>
            <a:ext uri="{FF2B5EF4-FFF2-40B4-BE49-F238E27FC236}">
              <a16:creationId xmlns:a16="http://schemas.microsoft.com/office/drawing/2014/main" id="{23F597FF-D75D-4569-A0EC-36E32AE14DDD}"/>
            </a:ext>
          </a:extLst>
        </xdr:cNvPr>
        <xdr:cNvSpPr/>
      </xdr:nvSpPr>
      <xdr:spPr>
        <a:xfrm>
          <a:off x="16268700"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12082</xdr:rowOff>
    </xdr:from>
    <xdr:ext cx="405111" cy="259045"/>
    <xdr:sp macro="" textlink="">
      <xdr:nvSpPr>
        <xdr:cNvPr id="644" name="【学校施設】&#10;有形固定資産減価償却率該当値テキスト">
          <a:extLst>
            <a:ext uri="{FF2B5EF4-FFF2-40B4-BE49-F238E27FC236}">
              <a16:creationId xmlns:a16="http://schemas.microsoft.com/office/drawing/2014/main" id="{98524951-00DF-48BD-96B2-4B02846AFB93}"/>
            </a:ext>
          </a:extLst>
        </xdr:cNvPr>
        <xdr:cNvSpPr txBox="1"/>
      </xdr:nvSpPr>
      <xdr:spPr>
        <a:xfrm>
          <a:off x="16357600" y="961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109220</xdr:rowOff>
    </xdr:from>
    <xdr:to>
      <xdr:col>81</xdr:col>
      <xdr:colOff>101600</xdr:colOff>
      <xdr:row>57</xdr:row>
      <xdr:rowOff>39370</xdr:rowOff>
    </xdr:to>
    <xdr:sp macro="" textlink="">
      <xdr:nvSpPr>
        <xdr:cNvPr id="645" name="楕円 644">
          <a:extLst>
            <a:ext uri="{FF2B5EF4-FFF2-40B4-BE49-F238E27FC236}">
              <a16:creationId xmlns:a16="http://schemas.microsoft.com/office/drawing/2014/main" id="{A0CB8ED8-4B5A-428E-863C-40E79146E723}"/>
            </a:ext>
          </a:extLst>
        </xdr:cNvPr>
        <xdr:cNvSpPr/>
      </xdr:nvSpPr>
      <xdr:spPr>
        <a:xfrm>
          <a:off x="15430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160020</xdr:rowOff>
    </xdr:from>
    <xdr:to>
      <xdr:col>85</xdr:col>
      <xdr:colOff>127000</xdr:colOff>
      <xdr:row>57</xdr:row>
      <xdr:rowOff>40005</xdr:rowOff>
    </xdr:to>
    <xdr:cxnSp macro="">
      <xdr:nvCxnSpPr>
        <xdr:cNvPr id="646" name="直線コネクタ 645">
          <a:extLst>
            <a:ext uri="{FF2B5EF4-FFF2-40B4-BE49-F238E27FC236}">
              <a16:creationId xmlns:a16="http://schemas.microsoft.com/office/drawing/2014/main" id="{7BD5E983-F85A-43A0-AF44-55F00DE17875}"/>
            </a:ext>
          </a:extLst>
        </xdr:cNvPr>
        <xdr:cNvCxnSpPr/>
      </xdr:nvCxnSpPr>
      <xdr:spPr>
        <a:xfrm>
          <a:off x="15481300" y="97612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126365</xdr:rowOff>
    </xdr:from>
    <xdr:to>
      <xdr:col>76</xdr:col>
      <xdr:colOff>165100</xdr:colOff>
      <xdr:row>57</xdr:row>
      <xdr:rowOff>56515</xdr:rowOff>
    </xdr:to>
    <xdr:sp macro="" textlink="">
      <xdr:nvSpPr>
        <xdr:cNvPr id="647" name="楕円 646">
          <a:extLst>
            <a:ext uri="{FF2B5EF4-FFF2-40B4-BE49-F238E27FC236}">
              <a16:creationId xmlns:a16="http://schemas.microsoft.com/office/drawing/2014/main" id="{36D09004-7C9F-418D-B599-D90B3BDF9BC9}"/>
            </a:ext>
          </a:extLst>
        </xdr:cNvPr>
        <xdr:cNvSpPr/>
      </xdr:nvSpPr>
      <xdr:spPr>
        <a:xfrm>
          <a:off x="145415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160020</xdr:rowOff>
    </xdr:from>
    <xdr:to>
      <xdr:col>81</xdr:col>
      <xdr:colOff>50800</xdr:colOff>
      <xdr:row>57</xdr:row>
      <xdr:rowOff>5715</xdr:rowOff>
    </xdr:to>
    <xdr:cxnSp macro="">
      <xdr:nvCxnSpPr>
        <xdr:cNvPr id="648" name="直線コネクタ 647">
          <a:extLst>
            <a:ext uri="{FF2B5EF4-FFF2-40B4-BE49-F238E27FC236}">
              <a16:creationId xmlns:a16="http://schemas.microsoft.com/office/drawing/2014/main" id="{93070AC0-F505-46DF-8ABC-F13CF4CA891F}"/>
            </a:ext>
          </a:extLst>
        </xdr:cNvPr>
        <xdr:cNvCxnSpPr/>
      </xdr:nvCxnSpPr>
      <xdr:spPr>
        <a:xfrm flipV="1">
          <a:off x="14592300" y="97612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151130</xdr:rowOff>
    </xdr:from>
    <xdr:to>
      <xdr:col>72</xdr:col>
      <xdr:colOff>38100</xdr:colOff>
      <xdr:row>57</xdr:row>
      <xdr:rowOff>81280</xdr:rowOff>
    </xdr:to>
    <xdr:sp macro="" textlink="">
      <xdr:nvSpPr>
        <xdr:cNvPr id="649" name="楕円 648">
          <a:extLst>
            <a:ext uri="{FF2B5EF4-FFF2-40B4-BE49-F238E27FC236}">
              <a16:creationId xmlns:a16="http://schemas.microsoft.com/office/drawing/2014/main" id="{A7974F09-F680-4AB2-BF97-B7F909B7FBBE}"/>
            </a:ext>
          </a:extLst>
        </xdr:cNvPr>
        <xdr:cNvSpPr/>
      </xdr:nvSpPr>
      <xdr:spPr>
        <a:xfrm>
          <a:off x="13652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5715</xdr:rowOff>
    </xdr:from>
    <xdr:to>
      <xdr:col>76</xdr:col>
      <xdr:colOff>114300</xdr:colOff>
      <xdr:row>57</xdr:row>
      <xdr:rowOff>30480</xdr:rowOff>
    </xdr:to>
    <xdr:cxnSp macro="">
      <xdr:nvCxnSpPr>
        <xdr:cNvPr id="650" name="直線コネクタ 649">
          <a:extLst>
            <a:ext uri="{FF2B5EF4-FFF2-40B4-BE49-F238E27FC236}">
              <a16:creationId xmlns:a16="http://schemas.microsoft.com/office/drawing/2014/main" id="{140D599A-4F13-456A-9D8C-3EF5EF18FE2D}"/>
            </a:ext>
          </a:extLst>
        </xdr:cNvPr>
        <xdr:cNvCxnSpPr/>
      </xdr:nvCxnSpPr>
      <xdr:spPr>
        <a:xfrm flipV="1">
          <a:off x="13703300" y="97783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10160</xdr:rowOff>
    </xdr:from>
    <xdr:to>
      <xdr:col>67</xdr:col>
      <xdr:colOff>101600</xdr:colOff>
      <xdr:row>58</xdr:row>
      <xdr:rowOff>111760</xdr:rowOff>
    </xdr:to>
    <xdr:sp macro="" textlink="">
      <xdr:nvSpPr>
        <xdr:cNvPr id="651" name="楕円 650">
          <a:extLst>
            <a:ext uri="{FF2B5EF4-FFF2-40B4-BE49-F238E27FC236}">
              <a16:creationId xmlns:a16="http://schemas.microsoft.com/office/drawing/2014/main" id="{F1B42795-5533-461D-AE7F-02F6C4BD9FF2}"/>
            </a:ext>
          </a:extLst>
        </xdr:cNvPr>
        <xdr:cNvSpPr/>
      </xdr:nvSpPr>
      <xdr:spPr>
        <a:xfrm>
          <a:off x="12763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30480</xdr:rowOff>
    </xdr:from>
    <xdr:to>
      <xdr:col>71</xdr:col>
      <xdr:colOff>177800</xdr:colOff>
      <xdr:row>58</xdr:row>
      <xdr:rowOff>60960</xdr:rowOff>
    </xdr:to>
    <xdr:cxnSp macro="">
      <xdr:nvCxnSpPr>
        <xdr:cNvPr id="652" name="直線コネクタ 651">
          <a:extLst>
            <a:ext uri="{FF2B5EF4-FFF2-40B4-BE49-F238E27FC236}">
              <a16:creationId xmlns:a16="http://schemas.microsoft.com/office/drawing/2014/main" id="{0E7BFE82-F638-4E47-89EA-AF0F39962CC7}"/>
            </a:ext>
          </a:extLst>
        </xdr:cNvPr>
        <xdr:cNvCxnSpPr/>
      </xdr:nvCxnSpPr>
      <xdr:spPr>
        <a:xfrm flipV="1">
          <a:off x="12814300" y="980313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123842</xdr:rowOff>
    </xdr:from>
    <xdr:ext cx="405111" cy="259045"/>
    <xdr:sp macro="" textlink="">
      <xdr:nvSpPr>
        <xdr:cNvPr id="653" name="n_1aveValue【学校施設】&#10;有形固定資産減価償却率">
          <a:extLst>
            <a:ext uri="{FF2B5EF4-FFF2-40B4-BE49-F238E27FC236}">
              <a16:creationId xmlns:a16="http://schemas.microsoft.com/office/drawing/2014/main" id="{E4540569-6CF3-412B-841F-F0CFEC4FBE61}"/>
            </a:ext>
          </a:extLst>
        </xdr:cNvPr>
        <xdr:cNvSpPr txBox="1"/>
      </xdr:nvSpPr>
      <xdr:spPr>
        <a:xfrm>
          <a:off x="15266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654" name="n_2aveValue【学校施設】&#10;有形固定資産減価償却率">
          <a:extLst>
            <a:ext uri="{FF2B5EF4-FFF2-40B4-BE49-F238E27FC236}">
              <a16:creationId xmlns:a16="http://schemas.microsoft.com/office/drawing/2014/main" id="{EAD488E0-4B02-411E-AE6A-728CE328AD0B}"/>
            </a:ext>
          </a:extLst>
        </xdr:cNvPr>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655" name="n_3aveValue【学校施設】&#10;有形固定資産減価償却率">
          <a:extLst>
            <a:ext uri="{FF2B5EF4-FFF2-40B4-BE49-F238E27FC236}">
              <a16:creationId xmlns:a16="http://schemas.microsoft.com/office/drawing/2014/main" id="{72590154-974C-4982-A0AC-BB8EFA3A7AA4}"/>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20972</xdr:rowOff>
    </xdr:from>
    <xdr:ext cx="405111" cy="259045"/>
    <xdr:sp macro="" textlink="">
      <xdr:nvSpPr>
        <xdr:cNvPr id="656" name="n_4aveValue【学校施設】&#10;有形固定資産減価償却率">
          <a:extLst>
            <a:ext uri="{FF2B5EF4-FFF2-40B4-BE49-F238E27FC236}">
              <a16:creationId xmlns:a16="http://schemas.microsoft.com/office/drawing/2014/main" id="{0672FF47-6986-490A-A226-A3B4BB0754DA}"/>
            </a:ext>
          </a:extLst>
        </xdr:cNvPr>
        <xdr:cNvSpPr txBox="1"/>
      </xdr:nvSpPr>
      <xdr:spPr>
        <a:xfrm>
          <a:off x="12611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55897</xdr:rowOff>
    </xdr:from>
    <xdr:ext cx="405111" cy="259045"/>
    <xdr:sp macro="" textlink="">
      <xdr:nvSpPr>
        <xdr:cNvPr id="657" name="n_1mainValue【学校施設】&#10;有形固定資産減価償却率">
          <a:extLst>
            <a:ext uri="{FF2B5EF4-FFF2-40B4-BE49-F238E27FC236}">
              <a16:creationId xmlns:a16="http://schemas.microsoft.com/office/drawing/2014/main" id="{386F9726-71EF-4AB2-B0E0-732D187DB322}"/>
            </a:ext>
          </a:extLst>
        </xdr:cNvPr>
        <xdr:cNvSpPr txBox="1"/>
      </xdr:nvSpPr>
      <xdr:spPr>
        <a:xfrm>
          <a:off x="152660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73042</xdr:rowOff>
    </xdr:from>
    <xdr:ext cx="405111" cy="259045"/>
    <xdr:sp macro="" textlink="">
      <xdr:nvSpPr>
        <xdr:cNvPr id="658" name="n_2mainValue【学校施設】&#10;有形固定資産減価償却率">
          <a:extLst>
            <a:ext uri="{FF2B5EF4-FFF2-40B4-BE49-F238E27FC236}">
              <a16:creationId xmlns:a16="http://schemas.microsoft.com/office/drawing/2014/main" id="{C10D00B1-5DE7-4577-869E-58FC29000C01}"/>
            </a:ext>
          </a:extLst>
        </xdr:cNvPr>
        <xdr:cNvSpPr txBox="1"/>
      </xdr:nvSpPr>
      <xdr:spPr>
        <a:xfrm>
          <a:off x="14389744" y="950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97807</xdr:rowOff>
    </xdr:from>
    <xdr:ext cx="405111" cy="259045"/>
    <xdr:sp macro="" textlink="">
      <xdr:nvSpPr>
        <xdr:cNvPr id="659" name="n_3mainValue【学校施設】&#10;有形固定資産減価償却率">
          <a:extLst>
            <a:ext uri="{FF2B5EF4-FFF2-40B4-BE49-F238E27FC236}">
              <a16:creationId xmlns:a16="http://schemas.microsoft.com/office/drawing/2014/main" id="{9315278D-FDA3-4A82-8878-74D422CACADC}"/>
            </a:ext>
          </a:extLst>
        </xdr:cNvPr>
        <xdr:cNvSpPr txBox="1"/>
      </xdr:nvSpPr>
      <xdr:spPr>
        <a:xfrm>
          <a:off x="13500744" y="952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128287</xdr:rowOff>
    </xdr:from>
    <xdr:ext cx="405111" cy="259045"/>
    <xdr:sp macro="" textlink="">
      <xdr:nvSpPr>
        <xdr:cNvPr id="660" name="n_4mainValue【学校施設】&#10;有形固定資産減価償却率">
          <a:extLst>
            <a:ext uri="{FF2B5EF4-FFF2-40B4-BE49-F238E27FC236}">
              <a16:creationId xmlns:a16="http://schemas.microsoft.com/office/drawing/2014/main" id="{A0E7AC58-4ED2-4D76-AD12-85A63D88EF02}"/>
            </a:ext>
          </a:extLst>
        </xdr:cNvPr>
        <xdr:cNvSpPr txBox="1"/>
      </xdr:nvSpPr>
      <xdr:spPr>
        <a:xfrm>
          <a:off x="126117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a:extLst>
            <a:ext uri="{FF2B5EF4-FFF2-40B4-BE49-F238E27FC236}">
              <a16:creationId xmlns:a16="http://schemas.microsoft.com/office/drawing/2014/main" id="{739D1E02-B73C-4893-A8DC-9CF9B8533D0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a:extLst>
            <a:ext uri="{FF2B5EF4-FFF2-40B4-BE49-F238E27FC236}">
              <a16:creationId xmlns:a16="http://schemas.microsoft.com/office/drawing/2014/main" id="{A0132047-CCA8-46A6-B77E-EBB688DB51A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a:extLst>
            <a:ext uri="{FF2B5EF4-FFF2-40B4-BE49-F238E27FC236}">
              <a16:creationId xmlns:a16="http://schemas.microsoft.com/office/drawing/2014/main" id="{888D6766-C69A-4381-96B7-17B733932A5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a:extLst>
            <a:ext uri="{FF2B5EF4-FFF2-40B4-BE49-F238E27FC236}">
              <a16:creationId xmlns:a16="http://schemas.microsoft.com/office/drawing/2014/main" id="{36898D68-0AAA-4A2F-870E-6D41F5DC7AD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a:extLst>
            <a:ext uri="{FF2B5EF4-FFF2-40B4-BE49-F238E27FC236}">
              <a16:creationId xmlns:a16="http://schemas.microsoft.com/office/drawing/2014/main" id="{8A19A269-6573-4988-8C25-55B8A565BF2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a:extLst>
            <a:ext uri="{FF2B5EF4-FFF2-40B4-BE49-F238E27FC236}">
              <a16:creationId xmlns:a16="http://schemas.microsoft.com/office/drawing/2014/main" id="{84A2DD13-0DF9-4955-8495-DD2499CAA56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a:extLst>
            <a:ext uri="{FF2B5EF4-FFF2-40B4-BE49-F238E27FC236}">
              <a16:creationId xmlns:a16="http://schemas.microsoft.com/office/drawing/2014/main" id="{2E807D10-5E41-41DD-9EC7-274FE7B8981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a:extLst>
            <a:ext uri="{FF2B5EF4-FFF2-40B4-BE49-F238E27FC236}">
              <a16:creationId xmlns:a16="http://schemas.microsoft.com/office/drawing/2014/main" id="{E9AE09B7-74A5-41FB-9CC2-6C6350B1842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a:extLst>
            <a:ext uri="{FF2B5EF4-FFF2-40B4-BE49-F238E27FC236}">
              <a16:creationId xmlns:a16="http://schemas.microsoft.com/office/drawing/2014/main" id="{1EA0E81B-4D97-4E49-A87C-CE99D4FF13E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a:extLst>
            <a:ext uri="{FF2B5EF4-FFF2-40B4-BE49-F238E27FC236}">
              <a16:creationId xmlns:a16="http://schemas.microsoft.com/office/drawing/2014/main" id="{CFFEB44F-68F9-4FF5-A6A1-268CDC81F83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1" name="直線コネクタ 670">
          <a:extLst>
            <a:ext uri="{FF2B5EF4-FFF2-40B4-BE49-F238E27FC236}">
              <a16:creationId xmlns:a16="http://schemas.microsoft.com/office/drawing/2014/main" id="{4A8D34A7-954C-477C-B46D-F54C3964905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2" name="テキスト ボックス 671">
          <a:extLst>
            <a:ext uri="{FF2B5EF4-FFF2-40B4-BE49-F238E27FC236}">
              <a16:creationId xmlns:a16="http://schemas.microsoft.com/office/drawing/2014/main" id="{51825496-4398-4100-8C0A-D81A6B8BC57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3" name="直線コネクタ 672">
          <a:extLst>
            <a:ext uri="{FF2B5EF4-FFF2-40B4-BE49-F238E27FC236}">
              <a16:creationId xmlns:a16="http://schemas.microsoft.com/office/drawing/2014/main" id="{19344E69-913F-47CA-ACF5-C6A9C0DCB6F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4" name="テキスト ボックス 673">
          <a:extLst>
            <a:ext uri="{FF2B5EF4-FFF2-40B4-BE49-F238E27FC236}">
              <a16:creationId xmlns:a16="http://schemas.microsoft.com/office/drawing/2014/main" id="{A0FC7E89-1122-4F7B-8E76-FB217B8771D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5" name="直線コネクタ 674">
          <a:extLst>
            <a:ext uri="{FF2B5EF4-FFF2-40B4-BE49-F238E27FC236}">
              <a16:creationId xmlns:a16="http://schemas.microsoft.com/office/drawing/2014/main" id="{65018E37-28FC-499A-9C8C-2C3008A402D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6" name="テキスト ボックス 675">
          <a:extLst>
            <a:ext uri="{FF2B5EF4-FFF2-40B4-BE49-F238E27FC236}">
              <a16:creationId xmlns:a16="http://schemas.microsoft.com/office/drawing/2014/main" id="{2F21307C-2498-4C5C-B934-E613A2AD1C7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7" name="直線コネクタ 676">
          <a:extLst>
            <a:ext uri="{FF2B5EF4-FFF2-40B4-BE49-F238E27FC236}">
              <a16:creationId xmlns:a16="http://schemas.microsoft.com/office/drawing/2014/main" id="{BDA3F1DF-79F8-40DF-B3D7-E53E39D1A23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8" name="テキスト ボックス 677">
          <a:extLst>
            <a:ext uri="{FF2B5EF4-FFF2-40B4-BE49-F238E27FC236}">
              <a16:creationId xmlns:a16="http://schemas.microsoft.com/office/drawing/2014/main" id="{EC3B9817-0ED5-43BB-9CAC-6A6E1F222C7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9" name="直線コネクタ 678">
          <a:extLst>
            <a:ext uri="{FF2B5EF4-FFF2-40B4-BE49-F238E27FC236}">
              <a16:creationId xmlns:a16="http://schemas.microsoft.com/office/drawing/2014/main" id="{900DA73F-6552-40CB-BA6F-3556674AEA7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0" name="テキスト ボックス 679">
          <a:extLst>
            <a:ext uri="{FF2B5EF4-FFF2-40B4-BE49-F238E27FC236}">
              <a16:creationId xmlns:a16="http://schemas.microsoft.com/office/drawing/2014/main" id="{BA5AC814-2E29-4D86-B305-BB9E9B2E4FB3}"/>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184E76DF-7C05-48C2-B665-2F52A51476E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2" name="テキスト ボックス 681">
          <a:extLst>
            <a:ext uri="{FF2B5EF4-FFF2-40B4-BE49-F238E27FC236}">
              <a16:creationId xmlns:a16="http://schemas.microsoft.com/office/drawing/2014/main" id="{62E91BEF-6932-4922-938B-2137F8E1243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学校施設】&#10;一人当たり面積グラフ枠">
          <a:extLst>
            <a:ext uri="{FF2B5EF4-FFF2-40B4-BE49-F238E27FC236}">
              <a16:creationId xmlns:a16="http://schemas.microsoft.com/office/drawing/2014/main" id="{9B103185-D6CC-4D5C-BF45-BF755EF7A94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684" name="直線コネクタ 683">
          <a:extLst>
            <a:ext uri="{FF2B5EF4-FFF2-40B4-BE49-F238E27FC236}">
              <a16:creationId xmlns:a16="http://schemas.microsoft.com/office/drawing/2014/main" id="{7A2A454F-3894-4C60-9F0B-C213CEA4C38D}"/>
            </a:ext>
          </a:extLst>
        </xdr:cNvPr>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685" name="【学校施設】&#10;一人当たり面積最小値テキスト">
          <a:extLst>
            <a:ext uri="{FF2B5EF4-FFF2-40B4-BE49-F238E27FC236}">
              <a16:creationId xmlns:a16="http://schemas.microsoft.com/office/drawing/2014/main" id="{69794117-20E6-46E6-BAE4-FF45A4483495}"/>
            </a:ext>
          </a:extLst>
        </xdr:cNvPr>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686" name="直線コネクタ 685">
          <a:extLst>
            <a:ext uri="{FF2B5EF4-FFF2-40B4-BE49-F238E27FC236}">
              <a16:creationId xmlns:a16="http://schemas.microsoft.com/office/drawing/2014/main" id="{1A2CB9E4-98EA-4618-81AE-F4064DDD2D44}"/>
            </a:ext>
          </a:extLst>
        </xdr:cNvPr>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687" name="【学校施設】&#10;一人当たり面積最大値テキスト">
          <a:extLst>
            <a:ext uri="{FF2B5EF4-FFF2-40B4-BE49-F238E27FC236}">
              <a16:creationId xmlns:a16="http://schemas.microsoft.com/office/drawing/2014/main" id="{2D4DD88C-2D9B-4844-872E-5D2371D4AAC4}"/>
            </a:ext>
          </a:extLst>
        </xdr:cNvPr>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688" name="直線コネクタ 687">
          <a:extLst>
            <a:ext uri="{FF2B5EF4-FFF2-40B4-BE49-F238E27FC236}">
              <a16:creationId xmlns:a16="http://schemas.microsoft.com/office/drawing/2014/main" id="{BA975642-88FE-443B-A62F-0001CB20A8D5}"/>
            </a:ext>
          </a:extLst>
        </xdr:cNvPr>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64152</xdr:rowOff>
    </xdr:from>
    <xdr:ext cx="469744" cy="259045"/>
    <xdr:sp macro="" textlink="">
      <xdr:nvSpPr>
        <xdr:cNvPr id="689" name="【学校施設】&#10;一人当たり面積平均値テキスト">
          <a:extLst>
            <a:ext uri="{FF2B5EF4-FFF2-40B4-BE49-F238E27FC236}">
              <a16:creationId xmlns:a16="http://schemas.microsoft.com/office/drawing/2014/main" id="{3E19C883-0821-4AE2-B629-B8E9BA016E84}"/>
            </a:ext>
          </a:extLst>
        </xdr:cNvPr>
        <xdr:cNvSpPr txBox="1"/>
      </xdr:nvSpPr>
      <xdr:spPr>
        <a:xfrm>
          <a:off x="22199600" y="10522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690" name="フローチャート: 判断 689">
          <a:extLst>
            <a:ext uri="{FF2B5EF4-FFF2-40B4-BE49-F238E27FC236}">
              <a16:creationId xmlns:a16="http://schemas.microsoft.com/office/drawing/2014/main" id="{A474A127-9B0A-4776-B33A-81BF1D0117B6}"/>
            </a:ext>
          </a:extLst>
        </xdr:cNvPr>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71247</xdr:rowOff>
    </xdr:from>
    <xdr:to>
      <xdr:col>112</xdr:col>
      <xdr:colOff>38100</xdr:colOff>
      <xdr:row>62</xdr:row>
      <xdr:rowOff>1397</xdr:rowOff>
    </xdr:to>
    <xdr:sp macro="" textlink="">
      <xdr:nvSpPr>
        <xdr:cNvPr id="691" name="フローチャート: 判断 690">
          <a:extLst>
            <a:ext uri="{FF2B5EF4-FFF2-40B4-BE49-F238E27FC236}">
              <a16:creationId xmlns:a16="http://schemas.microsoft.com/office/drawing/2014/main" id="{7B359295-1469-46F3-9AA5-BE14FF68E8D5}"/>
            </a:ext>
          </a:extLst>
        </xdr:cNvPr>
        <xdr:cNvSpPr/>
      </xdr:nvSpPr>
      <xdr:spPr>
        <a:xfrm>
          <a:off x="21272500" y="1052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89535</xdr:rowOff>
    </xdr:from>
    <xdr:to>
      <xdr:col>107</xdr:col>
      <xdr:colOff>101600</xdr:colOff>
      <xdr:row>62</xdr:row>
      <xdr:rowOff>19685</xdr:rowOff>
    </xdr:to>
    <xdr:sp macro="" textlink="">
      <xdr:nvSpPr>
        <xdr:cNvPr id="692" name="フローチャート: 判断 691">
          <a:extLst>
            <a:ext uri="{FF2B5EF4-FFF2-40B4-BE49-F238E27FC236}">
              <a16:creationId xmlns:a16="http://schemas.microsoft.com/office/drawing/2014/main" id="{69EA43AD-AC9E-4601-A312-609D1FABEB46}"/>
            </a:ext>
          </a:extLst>
        </xdr:cNvPr>
        <xdr:cNvSpPr/>
      </xdr:nvSpPr>
      <xdr:spPr>
        <a:xfrm>
          <a:off x="20383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108966</xdr:rowOff>
    </xdr:from>
    <xdr:to>
      <xdr:col>102</xdr:col>
      <xdr:colOff>165100</xdr:colOff>
      <xdr:row>62</xdr:row>
      <xdr:rowOff>39116</xdr:rowOff>
    </xdr:to>
    <xdr:sp macro="" textlink="">
      <xdr:nvSpPr>
        <xdr:cNvPr id="693" name="フローチャート: 判断 692">
          <a:extLst>
            <a:ext uri="{FF2B5EF4-FFF2-40B4-BE49-F238E27FC236}">
              <a16:creationId xmlns:a16="http://schemas.microsoft.com/office/drawing/2014/main" id="{F3D80259-1E35-469F-8FA4-FA35F29C87A7}"/>
            </a:ext>
          </a:extLst>
        </xdr:cNvPr>
        <xdr:cNvSpPr/>
      </xdr:nvSpPr>
      <xdr:spPr>
        <a:xfrm>
          <a:off x="19494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23876</xdr:rowOff>
    </xdr:from>
    <xdr:to>
      <xdr:col>98</xdr:col>
      <xdr:colOff>38100</xdr:colOff>
      <xdr:row>61</xdr:row>
      <xdr:rowOff>125476</xdr:rowOff>
    </xdr:to>
    <xdr:sp macro="" textlink="">
      <xdr:nvSpPr>
        <xdr:cNvPr id="694" name="フローチャート: 判断 693">
          <a:extLst>
            <a:ext uri="{FF2B5EF4-FFF2-40B4-BE49-F238E27FC236}">
              <a16:creationId xmlns:a16="http://schemas.microsoft.com/office/drawing/2014/main" id="{BFECFD34-564F-43D9-BBFA-CD25BD448394}"/>
            </a:ext>
          </a:extLst>
        </xdr:cNvPr>
        <xdr:cNvSpPr/>
      </xdr:nvSpPr>
      <xdr:spPr>
        <a:xfrm>
          <a:off x="18605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8278A583-4AE6-4B00-AE41-CD23227A9F8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811E97E6-35FB-46BD-8A0A-90D3694432F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5FB62F57-9DE3-4346-B708-ED5D976BF26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A9CDE57-09B8-4172-9970-0353EC4B707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5A71404-0F3C-4F6A-A390-22C3377CE4C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19558</xdr:rowOff>
    </xdr:from>
    <xdr:to>
      <xdr:col>116</xdr:col>
      <xdr:colOff>114300</xdr:colOff>
      <xdr:row>58</xdr:row>
      <xdr:rowOff>121158</xdr:rowOff>
    </xdr:to>
    <xdr:sp macro="" textlink="">
      <xdr:nvSpPr>
        <xdr:cNvPr id="700" name="楕円 699">
          <a:extLst>
            <a:ext uri="{FF2B5EF4-FFF2-40B4-BE49-F238E27FC236}">
              <a16:creationId xmlns:a16="http://schemas.microsoft.com/office/drawing/2014/main" id="{6B43EB7B-158D-4D40-8B7C-CF721B998E58}"/>
            </a:ext>
          </a:extLst>
        </xdr:cNvPr>
        <xdr:cNvSpPr/>
      </xdr:nvSpPr>
      <xdr:spPr>
        <a:xfrm>
          <a:off x="22110700" y="996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42435</xdr:rowOff>
    </xdr:from>
    <xdr:ext cx="469744" cy="259045"/>
    <xdr:sp macro="" textlink="">
      <xdr:nvSpPr>
        <xdr:cNvPr id="701" name="【学校施設】&#10;一人当たり面積該当値テキスト">
          <a:extLst>
            <a:ext uri="{FF2B5EF4-FFF2-40B4-BE49-F238E27FC236}">
              <a16:creationId xmlns:a16="http://schemas.microsoft.com/office/drawing/2014/main" id="{2340E3F4-5735-4EE2-8184-7156A87A06FF}"/>
            </a:ext>
          </a:extLst>
        </xdr:cNvPr>
        <xdr:cNvSpPr txBox="1"/>
      </xdr:nvSpPr>
      <xdr:spPr>
        <a:xfrm>
          <a:off x="22199600" y="981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58166</xdr:rowOff>
    </xdr:from>
    <xdr:to>
      <xdr:col>112</xdr:col>
      <xdr:colOff>38100</xdr:colOff>
      <xdr:row>58</xdr:row>
      <xdr:rowOff>159766</xdr:rowOff>
    </xdr:to>
    <xdr:sp macro="" textlink="">
      <xdr:nvSpPr>
        <xdr:cNvPr id="702" name="楕円 701">
          <a:extLst>
            <a:ext uri="{FF2B5EF4-FFF2-40B4-BE49-F238E27FC236}">
              <a16:creationId xmlns:a16="http://schemas.microsoft.com/office/drawing/2014/main" id="{041DE709-CD8F-408D-BFBF-9E072908FC83}"/>
            </a:ext>
          </a:extLst>
        </xdr:cNvPr>
        <xdr:cNvSpPr/>
      </xdr:nvSpPr>
      <xdr:spPr>
        <a:xfrm>
          <a:off x="21272500" y="100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70358</xdr:rowOff>
    </xdr:from>
    <xdr:to>
      <xdr:col>116</xdr:col>
      <xdr:colOff>63500</xdr:colOff>
      <xdr:row>58</xdr:row>
      <xdr:rowOff>108966</xdr:rowOff>
    </xdr:to>
    <xdr:cxnSp macro="">
      <xdr:nvCxnSpPr>
        <xdr:cNvPr id="703" name="直線コネクタ 702">
          <a:extLst>
            <a:ext uri="{FF2B5EF4-FFF2-40B4-BE49-F238E27FC236}">
              <a16:creationId xmlns:a16="http://schemas.microsoft.com/office/drawing/2014/main" id="{0BDF663B-BD52-4A2E-9176-6BB152A9FF33}"/>
            </a:ext>
          </a:extLst>
        </xdr:cNvPr>
        <xdr:cNvCxnSpPr/>
      </xdr:nvCxnSpPr>
      <xdr:spPr>
        <a:xfrm flipV="1">
          <a:off x="21323300" y="1001445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61468</xdr:rowOff>
    </xdr:from>
    <xdr:to>
      <xdr:col>107</xdr:col>
      <xdr:colOff>101600</xdr:colOff>
      <xdr:row>58</xdr:row>
      <xdr:rowOff>163068</xdr:rowOff>
    </xdr:to>
    <xdr:sp macro="" textlink="">
      <xdr:nvSpPr>
        <xdr:cNvPr id="704" name="楕円 703">
          <a:extLst>
            <a:ext uri="{FF2B5EF4-FFF2-40B4-BE49-F238E27FC236}">
              <a16:creationId xmlns:a16="http://schemas.microsoft.com/office/drawing/2014/main" id="{71FB0F77-1639-45E8-BBA9-853864D8121A}"/>
            </a:ext>
          </a:extLst>
        </xdr:cNvPr>
        <xdr:cNvSpPr/>
      </xdr:nvSpPr>
      <xdr:spPr>
        <a:xfrm>
          <a:off x="20383500" y="100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108966</xdr:rowOff>
    </xdr:from>
    <xdr:to>
      <xdr:col>111</xdr:col>
      <xdr:colOff>177800</xdr:colOff>
      <xdr:row>58</xdr:row>
      <xdr:rowOff>112268</xdr:rowOff>
    </xdr:to>
    <xdr:cxnSp macro="">
      <xdr:nvCxnSpPr>
        <xdr:cNvPr id="705" name="直線コネクタ 704">
          <a:extLst>
            <a:ext uri="{FF2B5EF4-FFF2-40B4-BE49-F238E27FC236}">
              <a16:creationId xmlns:a16="http://schemas.microsoft.com/office/drawing/2014/main" id="{6F8FC512-B62B-4AF3-856D-18D4A9823984}"/>
            </a:ext>
          </a:extLst>
        </xdr:cNvPr>
        <xdr:cNvCxnSpPr/>
      </xdr:nvCxnSpPr>
      <xdr:spPr>
        <a:xfrm flipV="1">
          <a:off x="20434300" y="10053066"/>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75819</xdr:rowOff>
    </xdr:from>
    <xdr:to>
      <xdr:col>102</xdr:col>
      <xdr:colOff>165100</xdr:colOff>
      <xdr:row>59</xdr:row>
      <xdr:rowOff>5969</xdr:rowOff>
    </xdr:to>
    <xdr:sp macro="" textlink="">
      <xdr:nvSpPr>
        <xdr:cNvPr id="706" name="楕円 705">
          <a:extLst>
            <a:ext uri="{FF2B5EF4-FFF2-40B4-BE49-F238E27FC236}">
              <a16:creationId xmlns:a16="http://schemas.microsoft.com/office/drawing/2014/main" id="{EDC7927F-0E37-440B-9604-70A60569680B}"/>
            </a:ext>
          </a:extLst>
        </xdr:cNvPr>
        <xdr:cNvSpPr/>
      </xdr:nvSpPr>
      <xdr:spPr>
        <a:xfrm>
          <a:off x="19494500" y="1001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112268</xdr:rowOff>
    </xdr:from>
    <xdr:to>
      <xdr:col>107</xdr:col>
      <xdr:colOff>50800</xdr:colOff>
      <xdr:row>58</xdr:row>
      <xdr:rowOff>126619</xdr:rowOff>
    </xdr:to>
    <xdr:cxnSp macro="">
      <xdr:nvCxnSpPr>
        <xdr:cNvPr id="707" name="直線コネクタ 706">
          <a:extLst>
            <a:ext uri="{FF2B5EF4-FFF2-40B4-BE49-F238E27FC236}">
              <a16:creationId xmlns:a16="http://schemas.microsoft.com/office/drawing/2014/main" id="{548CF373-E271-4159-B66F-010A0700331F}"/>
            </a:ext>
          </a:extLst>
        </xdr:cNvPr>
        <xdr:cNvCxnSpPr/>
      </xdr:nvCxnSpPr>
      <xdr:spPr>
        <a:xfrm flipV="1">
          <a:off x="19545300" y="10056368"/>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59817</xdr:rowOff>
    </xdr:from>
    <xdr:to>
      <xdr:col>98</xdr:col>
      <xdr:colOff>38100</xdr:colOff>
      <xdr:row>58</xdr:row>
      <xdr:rowOff>161417</xdr:rowOff>
    </xdr:to>
    <xdr:sp macro="" textlink="">
      <xdr:nvSpPr>
        <xdr:cNvPr id="708" name="楕円 707">
          <a:extLst>
            <a:ext uri="{FF2B5EF4-FFF2-40B4-BE49-F238E27FC236}">
              <a16:creationId xmlns:a16="http://schemas.microsoft.com/office/drawing/2014/main" id="{36E88BE3-E34C-4BB7-9B99-903E3D010CF7}"/>
            </a:ext>
          </a:extLst>
        </xdr:cNvPr>
        <xdr:cNvSpPr/>
      </xdr:nvSpPr>
      <xdr:spPr>
        <a:xfrm>
          <a:off x="18605500" y="100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110617</xdr:rowOff>
    </xdr:from>
    <xdr:to>
      <xdr:col>102</xdr:col>
      <xdr:colOff>114300</xdr:colOff>
      <xdr:row>58</xdr:row>
      <xdr:rowOff>126619</xdr:rowOff>
    </xdr:to>
    <xdr:cxnSp macro="">
      <xdr:nvCxnSpPr>
        <xdr:cNvPr id="709" name="直線コネクタ 708">
          <a:extLst>
            <a:ext uri="{FF2B5EF4-FFF2-40B4-BE49-F238E27FC236}">
              <a16:creationId xmlns:a16="http://schemas.microsoft.com/office/drawing/2014/main" id="{956FDCBB-AFB9-49E4-9F88-C1550B9AF179}"/>
            </a:ext>
          </a:extLst>
        </xdr:cNvPr>
        <xdr:cNvCxnSpPr/>
      </xdr:nvCxnSpPr>
      <xdr:spPr>
        <a:xfrm>
          <a:off x="18656300" y="10054717"/>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163974</xdr:rowOff>
    </xdr:from>
    <xdr:ext cx="469744" cy="259045"/>
    <xdr:sp macro="" textlink="">
      <xdr:nvSpPr>
        <xdr:cNvPr id="710" name="n_1aveValue【学校施設】&#10;一人当たり面積">
          <a:extLst>
            <a:ext uri="{FF2B5EF4-FFF2-40B4-BE49-F238E27FC236}">
              <a16:creationId xmlns:a16="http://schemas.microsoft.com/office/drawing/2014/main" id="{735C3562-A83B-42B4-8C67-D36DE14A85D3}"/>
            </a:ext>
          </a:extLst>
        </xdr:cNvPr>
        <xdr:cNvSpPr txBox="1"/>
      </xdr:nvSpPr>
      <xdr:spPr>
        <a:xfrm>
          <a:off x="21075727" y="1062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10812</xdr:rowOff>
    </xdr:from>
    <xdr:ext cx="469744" cy="259045"/>
    <xdr:sp macro="" textlink="">
      <xdr:nvSpPr>
        <xdr:cNvPr id="711" name="n_2aveValue【学校施設】&#10;一人当たり面積">
          <a:extLst>
            <a:ext uri="{FF2B5EF4-FFF2-40B4-BE49-F238E27FC236}">
              <a16:creationId xmlns:a16="http://schemas.microsoft.com/office/drawing/2014/main" id="{8166B37E-2590-4F9F-BBA0-B81BE3FD0441}"/>
            </a:ext>
          </a:extLst>
        </xdr:cNvPr>
        <xdr:cNvSpPr txBox="1"/>
      </xdr:nvSpPr>
      <xdr:spPr>
        <a:xfrm>
          <a:off x="20199427" y="106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30243</xdr:rowOff>
    </xdr:from>
    <xdr:ext cx="469744" cy="259045"/>
    <xdr:sp macro="" textlink="">
      <xdr:nvSpPr>
        <xdr:cNvPr id="712" name="n_3aveValue【学校施設】&#10;一人当たり面積">
          <a:extLst>
            <a:ext uri="{FF2B5EF4-FFF2-40B4-BE49-F238E27FC236}">
              <a16:creationId xmlns:a16="http://schemas.microsoft.com/office/drawing/2014/main" id="{3EC6BA84-D711-4536-A96A-143E5B992BF9}"/>
            </a:ext>
          </a:extLst>
        </xdr:cNvPr>
        <xdr:cNvSpPr txBox="1"/>
      </xdr:nvSpPr>
      <xdr:spPr>
        <a:xfrm>
          <a:off x="19310427" y="1066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116603</xdr:rowOff>
    </xdr:from>
    <xdr:ext cx="469744" cy="259045"/>
    <xdr:sp macro="" textlink="">
      <xdr:nvSpPr>
        <xdr:cNvPr id="713" name="n_4aveValue【学校施設】&#10;一人当たり面積">
          <a:extLst>
            <a:ext uri="{FF2B5EF4-FFF2-40B4-BE49-F238E27FC236}">
              <a16:creationId xmlns:a16="http://schemas.microsoft.com/office/drawing/2014/main" id="{A8AF30AA-3B60-403F-B2ED-E0AEC0676B27}"/>
            </a:ext>
          </a:extLst>
        </xdr:cNvPr>
        <xdr:cNvSpPr txBox="1"/>
      </xdr:nvSpPr>
      <xdr:spPr>
        <a:xfrm>
          <a:off x="18421427" y="1057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4843</xdr:rowOff>
    </xdr:from>
    <xdr:ext cx="469744" cy="259045"/>
    <xdr:sp macro="" textlink="">
      <xdr:nvSpPr>
        <xdr:cNvPr id="714" name="n_1mainValue【学校施設】&#10;一人当たり面積">
          <a:extLst>
            <a:ext uri="{FF2B5EF4-FFF2-40B4-BE49-F238E27FC236}">
              <a16:creationId xmlns:a16="http://schemas.microsoft.com/office/drawing/2014/main" id="{1C5A8D3F-DE81-4ADA-9B93-1ED60A5018AD}"/>
            </a:ext>
          </a:extLst>
        </xdr:cNvPr>
        <xdr:cNvSpPr txBox="1"/>
      </xdr:nvSpPr>
      <xdr:spPr>
        <a:xfrm>
          <a:off x="21075727" y="977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8145</xdr:rowOff>
    </xdr:from>
    <xdr:ext cx="469744" cy="259045"/>
    <xdr:sp macro="" textlink="">
      <xdr:nvSpPr>
        <xdr:cNvPr id="715" name="n_2mainValue【学校施設】&#10;一人当たり面積">
          <a:extLst>
            <a:ext uri="{FF2B5EF4-FFF2-40B4-BE49-F238E27FC236}">
              <a16:creationId xmlns:a16="http://schemas.microsoft.com/office/drawing/2014/main" id="{BD464330-C8CE-4BF2-8242-E772D6CB4BB8}"/>
            </a:ext>
          </a:extLst>
        </xdr:cNvPr>
        <xdr:cNvSpPr txBox="1"/>
      </xdr:nvSpPr>
      <xdr:spPr>
        <a:xfrm>
          <a:off x="20199427" y="978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22496</xdr:rowOff>
    </xdr:from>
    <xdr:ext cx="469744" cy="259045"/>
    <xdr:sp macro="" textlink="">
      <xdr:nvSpPr>
        <xdr:cNvPr id="716" name="n_3mainValue【学校施設】&#10;一人当たり面積">
          <a:extLst>
            <a:ext uri="{FF2B5EF4-FFF2-40B4-BE49-F238E27FC236}">
              <a16:creationId xmlns:a16="http://schemas.microsoft.com/office/drawing/2014/main" id="{B82CB40D-DD34-4AF0-8D73-A4B1078887D1}"/>
            </a:ext>
          </a:extLst>
        </xdr:cNvPr>
        <xdr:cNvSpPr txBox="1"/>
      </xdr:nvSpPr>
      <xdr:spPr>
        <a:xfrm>
          <a:off x="19310427" y="979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6494</xdr:rowOff>
    </xdr:from>
    <xdr:ext cx="469744" cy="259045"/>
    <xdr:sp macro="" textlink="">
      <xdr:nvSpPr>
        <xdr:cNvPr id="717" name="n_4mainValue【学校施設】&#10;一人当たり面積">
          <a:extLst>
            <a:ext uri="{FF2B5EF4-FFF2-40B4-BE49-F238E27FC236}">
              <a16:creationId xmlns:a16="http://schemas.microsoft.com/office/drawing/2014/main" id="{6C53D2D5-897C-43F1-AF29-A2B65680E4BD}"/>
            </a:ext>
          </a:extLst>
        </xdr:cNvPr>
        <xdr:cNvSpPr txBox="1"/>
      </xdr:nvSpPr>
      <xdr:spPr>
        <a:xfrm>
          <a:off x="18421427" y="9779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548D09CD-9E74-439D-A474-4880AE6EA7E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50EEBBCB-91E8-462B-898F-62BF8453A5A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0FB9910C-8A6F-41AF-81C7-EC58A54ED7D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77C8B309-9D4B-481E-AA65-2BE50BFA633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D9C8F3E6-951A-4134-A1C7-A5A476C49E3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B2DD8F5B-DA6E-44C8-B169-8FAC03C7638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F85B2C0C-CB5D-4E4A-A184-6A672246CDB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D4F63F00-645C-4435-9D25-F714994C33C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6" name="正方形/長方形 725">
          <a:extLst>
            <a:ext uri="{FF2B5EF4-FFF2-40B4-BE49-F238E27FC236}">
              <a16:creationId xmlns:a16="http://schemas.microsoft.com/office/drawing/2014/main" id="{C489D15B-A390-48B5-9F07-1CF05503DBD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7" name="正方形/長方形 726">
          <a:extLst>
            <a:ext uri="{FF2B5EF4-FFF2-40B4-BE49-F238E27FC236}">
              <a16:creationId xmlns:a16="http://schemas.microsoft.com/office/drawing/2014/main" id="{503508EF-63FF-4D99-9C43-1D2CC035957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8" name="正方形/長方形 727">
          <a:extLst>
            <a:ext uri="{FF2B5EF4-FFF2-40B4-BE49-F238E27FC236}">
              <a16:creationId xmlns:a16="http://schemas.microsoft.com/office/drawing/2014/main" id="{12CB8A19-7301-4A0B-9B8A-037A1C9E67D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9" name="正方形/長方形 728">
          <a:extLst>
            <a:ext uri="{FF2B5EF4-FFF2-40B4-BE49-F238E27FC236}">
              <a16:creationId xmlns:a16="http://schemas.microsoft.com/office/drawing/2014/main" id="{CA27FAE3-F7C5-4A55-954F-30D23576C49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0" name="正方形/長方形 729">
          <a:extLst>
            <a:ext uri="{FF2B5EF4-FFF2-40B4-BE49-F238E27FC236}">
              <a16:creationId xmlns:a16="http://schemas.microsoft.com/office/drawing/2014/main" id="{FD05DBBE-17E9-4502-851A-7A7D0572ABA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1" name="正方形/長方形 730">
          <a:extLst>
            <a:ext uri="{FF2B5EF4-FFF2-40B4-BE49-F238E27FC236}">
              <a16:creationId xmlns:a16="http://schemas.microsoft.com/office/drawing/2014/main" id="{A5CDE6E1-592D-47D0-B16C-908F7ED5B70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2" name="正方形/長方形 731">
          <a:extLst>
            <a:ext uri="{FF2B5EF4-FFF2-40B4-BE49-F238E27FC236}">
              <a16:creationId xmlns:a16="http://schemas.microsoft.com/office/drawing/2014/main" id="{E54D542A-5E6D-4C2D-9DE6-0186D5DD36C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3" name="正方形/長方形 732">
          <a:extLst>
            <a:ext uri="{FF2B5EF4-FFF2-40B4-BE49-F238E27FC236}">
              <a16:creationId xmlns:a16="http://schemas.microsoft.com/office/drawing/2014/main" id="{9BB935D2-5C19-41D8-A492-CD885C5C067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F51454DA-B088-4386-A63D-7842EF4EA18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865F03AB-420D-4737-8024-E537E8053EF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E7977F9E-40C7-475C-A000-915815D0B5C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E80BAE42-9D2C-40A2-B695-C009266536A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A19EAF73-A4BE-4478-9773-4A19F6E7D95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CE5DB5EF-14DE-49F7-8218-965D43652FE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F998C711-C9A0-4A4C-B4D7-1B9FA8F590E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1D7FBA2C-ACDD-4C3A-AB42-F1903C27E59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A6964F15-F2D3-4161-BEF6-4DEFDB2F074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F5B2C72D-7850-4BB4-921B-20B3EABB2C3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8046B99D-7281-4C4F-A569-DEBF3E5C9D3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5" name="直線コネクタ 744">
          <a:extLst>
            <a:ext uri="{FF2B5EF4-FFF2-40B4-BE49-F238E27FC236}">
              <a16:creationId xmlns:a16="http://schemas.microsoft.com/office/drawing/2014/main" id="{3BBE072C-435E-4A0E-8EA6-4DDB2590FE3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6" name="テキスト ボックス 745">
          <a:extLst>
            <a:ext uri="{FF2B5EF4-FFF2-40B4-BE49-F238E27FC236}">
              <a16:creationId xmlns:a16="http://schemas.microsoft.com/office/drawing/2014/main" id="{4B860917-469F-45CB-9732-AD64A0B99F12}"/>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7" name="直線コネクタ 746">
          <a:extLst>
            <a:ext uri="{FF2B5EF4-FFF2-40B4-BE49-F238E27FC236}">
              <a16:creationId xmlns:a16="http://schemas.microsoft.com/office/drawing/2014/main" id="{9E0BBFAF-6889-4BCE-B809-E8668A6F622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8" name="テキスト ボックス 747">
          <a:extLst>
            <a:ext uri="{FF2B5EF4-FFF2-40B4-BE49-F238E27FC236}">
              <a16:creationId xmlns:a16="http://schemas.microsoft.com/office/drawing/2014/main" id="{FAB67D03-4E0A-47F0-89D2-E14B5F0D210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9" name="直線コネクタ 748">
          <a:extLst>
            <a:ext uri="{FF2B5EF4-FFF2-40B4-BE49-F238E27FC236}">
              <a16:creationId xmlns:a16="http://schemas.microsoft.com/office/drawing/2014/main" id="{FDE02979-C6DA-4378-8EE3-F66F9E5C0B8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0" name="テキスト ボックス 749">
          <a:extLst>
            <a:ext uri="{FF2B5EF4-FFF2-40B4-BE49-F238E27FC236}">
              <a16:creationId xmlns:a16="http://schemas.microsoft.com/office/drawing/2014/main" id="{FEA42C3F-9C50-41E4-859B-AD5A7D54653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1" name="直線コネクタ 750">
          <a:extLst>
            <a:ext uri="{FF2B5EF4-FFF2-40B4-BE49-F238E27FC236}">
              <a16:creationId xmlns:a16="http://schemas.microsoft.com/office/drawing/2014/main" id="{D424199B-E635-403C-A65D-F8EE0A368EB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2" name="テキスト ボックス 751">
          <a:extLst>
            <a:ext uri="{FF2B5EF4-FFF2-40B4-BE49-F238E27FC236}">
              <a16:creationId xmlns:a16="http://schemas.microsoft.com/office/drawing/2014/main" id="{D575375B-96DD-4904-B747-3AFBC4BE8B0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3" name="直線コネクタ 752">
          <a:extLst>
            <a:ext uri="{FF2B5EF4-FFF2-40B4-BE49-F238E27FC236}">
              <a16:creationId xmlns:a16="http://schemas.microsoft.com/office/drawing/2014/main" id="{3695A238-BD66-4391-A7F8-8079B5C24A8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4" name="テキスト ボックス 753">
          <a:extLst>
            <a:ext uri="{FF2B5EF4-FFF2-40B4-BE49-F238E27FC236}">
              <a16:creationId xmlns:a16="http://schemas.microsoft.com/office/drawing/2014/main" id="{0A40D129-E554-4BEF-BEF0-0683CD14AAD7}"/>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a:extLst>
            <a:ext uri="{FF2B5EF4-FFF2-40B4-BE49-F238E27FC236}">
              <a16:creationId xmlns:a16="http://schemas.microsoft.com/office/drawing/2014/main" id="{09771EE6-0AE4-4432-AD4E-7868E7C77E4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6" name="テキスト ボックス 755">
          <a:extLst>
            <a:ext uri="{FF2B5EF4-FFF2-40B4-BE49-F238E27FC236}">
              <a16:creationId xmlns:a16="http://schemas.microsoft.com/office/drawing/2014/main" id="{F40B5FAC-10F1-4860-8BEF-DFF1FF7A90F1}"/>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7" name="【公民館】&#10;有形固定資産減価償却率グラフ枠">
          <a:extLst>
            <a:ext uri="{FF2B5EF4-FFF2-40B4-BE49-F238E27FC236}">
              <a16:creationId xmlns:a16="http://schemas.microsoft.com/office/drawing/2014/main" id="{DD22A5F1-E9E4-4A0E-AD6C-D14AE40D32A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32386</xdr:rowOff>
    </xdr:from>
    <xdr:to>
      <xdr:col>85</xdr:col>
      <xdr:colOff>126364</xdr:colOff>
      <xdr:row>108</xdr:row>
      <xdr:rowOff>152400</xdr:rowOff>
    </xdr:to>
    <xdr:cxnSp macro="">
      <xdr:nvCxnSpPr>
        <xdr:cNvPr id="758" name="直線コネクタ 757">
          <a:extLst>
            <a:ext uri="{FF2B5EF4-FFF2-40B4-BE49-F238E27FC236}">
              <a16:creationId xmlns:a16="http://schemas.microsoft.com/office/drawing/2014/main" id="{360563E5-8112-42C9-B56B-C85F82FA6E22}"/>
            </a:ext>
          </a:extLst>
        </xdr:cNvPr>
        <xdr:cNvCxnSpPr/>
      </xdr:nvCxnSpPr>
      <xdr:spPr>
        <a:xfrm flipV="1">
          <a:off x="16318864" y="17348836"/>
          <a:ext cx="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9" name="【公民館】&#10;有形固定資産減価償却率最小値テキスト">
          <a:extLst>
            <a:ext uri="{FF2B5EF4-FFF2-40B4-BE49-F238E27FC236}">
              <a16:creationId xmlns:a16="http://schemas.microsoft.com/office/drawing/2014/main" id="{8ED72300-83C1-43F5-8C62-C86D9431E3E8}"/>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0" name="直線コネクタ 759">
          <a:extLst>
            <a:ext uri="{FF2B5EF4-FFF2-40B4-BE49-F238E27FC236}">
              <a16:creationId xmlns:a16="http://schemas.microsoft.com/office/drawing/2014/main" id="{450B5A24-83E8-4747-882B-3FE17F8CE788}"/>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150513</xdr:rowOff>
    </xdr:from>
    <xdr:ext cx="405111" cy="259045"/>
    <xdr:sp macro="" textlink="">
      <xdr:nvSpPr>
        <xdr:cNvPr id="761" name="【公民館】&#10;有形固定資産減価償却率最大値テキスト">
          <a:extLst>
            <a:ext uri="{FF2B5EF4-FFF2-40B4-BE49-F238E27FC236}">
              <a16:creationId xmlns:a16="http://schemas.microsoft.com/office/drawing/2014/main" id="{A9E54CA4-A9EC-4B7B-9ABA-38F9EAD8B7D4}"/>
            </a:ext>
          </a:extLst>
        </xdr:cNvPr>
        <xdr:cNvSpPr txBox="1"/>
      </xdr:nvSpPr>
      <xdr:spPr>
        <a:xfrm>
          <a:off x="16357600" y="1712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32386</xdr:rowOff>
    </xdr:from>
    <xdr:to>
      <xdr:col>86</xdr:col>
      <xdr:colOff>25400</xdr:colOff>
      <xdr:row>101</xdr:row>
      <xdr:rowOff>32386</xdr:rowOff>
    </xdr:to>
    <xdr:cxnSp macro="">
      <xdr:nvCxnSpPr>
        <xdr:cNvPr id="762" name="直線コネクタ 761">
          <a:extLst>
            <a:ext uri="{FF2B5EF4-FFF2-40B4-BE49-F238E27FC236}">
              <a16:creationId xmlns:a16="http://schemas.microsoft.com/office/drawing/2014/main" id="{2A6B00E3-2111-4A3B-A1B2-36C224103A3E}"/>
            </a:ext>
          </a:extLst>
        </xdr:cNvPr>
        <xdr:cNvCxnSpPr/>
      </xdr:nvCxnSpPr>
      <xdr:spPr>
        <a:xfrm>
          <a:off x="16230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36213</xdr:rowOff>
    </xdr:from>
    <xdr:ext cx="405111" cy="259045"/>
    <xdr:sp macro="" textlink="">
      <xdr:nvSpPr>
        <xdr:cNvPr id="763" name="【公民館】&#10;有形固定資産減価償却率平均値テキスト">
          <a:extLst>
            <a:ext uri="{FF2B5EF4-FFF2-40B4-BE49-F238E27FC236}">
              <a16:creationId xmlns:a16="http://schemas.microsoft.com/office/drawing/2014/main" id="{57E93DB5-73C1-444E-A229-CE6B90928413}"/>
            </a:ext>
          </a:extLst>
        </xdr:cNvPr>
        <xdr:cNvSpPr txBox="1"/>
      </xdr:nvSpPr>
      <xdr:spPr>
        <a:xfrm>
          <a:off x="16357600" y="1803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764" name="フローチャート: 判断 763">
          <a:extLst>
            <a:ext uri="{FF2B5EF4-FFF2-40B4-BE49-F238E27FC236}">
              <a16:creationId xmlns:a16="http://schemas.microsoft.com/office/drawing/2014/main" id="{CBEC1281-FCAD-464E-B9B0-2425DAA6260C}"/>
            </a:ext>
          </a:extLst>
        </xdr:cNvPr>
        <xdr:cNvSpPr/>
      </xdr:nvSpPr>
      <xdr:spPr>
        <a:xfrm>
          <a:off x="162687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168275</xdr:rowOff>
    </xdr:from>
    <xdr:to>
      <xdr:col>81</xdr:col>
      <xdr:colOff>101600</xdr:colOff>
      <xdr:row>105</xdr:row>
      <xdr:rowOff>98425</xdr:rowOff>
    </xdr:to>
    <xdr:sp macro="" textlink="">
      <xdr:nvSpPr>
        <xdr:cNvPr id="765" name="フローチャート: 判断 764">
          <a:extLst>
            <a:ext uri="{FF2B5EF4-FFF2-40B4-BE49-F238E27FC236}">
              <a16:creationId xmlns:a16="http://schemas.microsoft.com/office/drawing/2014/main" id="{6BB510EC-A14F-4BC1-8A0A-0B5C490EA28E}"/>
            </a:ext>
          </a:extLst>
        </xdr:cNvPr>
        <xdr:cNvSpPr/>
      </xdr:nvSpPr>
      <xdr:spPr>
        <a:xfrm>
          <a:off x="1543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766" name="フローチャート: 判断 765">
          <a:extLst>
            <a:ext uri="{FF2B5EF4-FFF2-40B4-BE49-F238E27FC236}">
              <a16:creationId xmlns:a16="http://schemas.microsoft.com/office/drawing/2014/main" id="{90BDBA4A-073D-42D8-BAE4-FA8067C71875}"/>
            </a:ext>
          </a:extLst>
        </xdr:cNvPr>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767" name="フローチャート: 判断 766">
          <a:extLst>
            <a:ext uri="{FF2B5EF4-FFF2-40B4-BE49-F238E27FC236}">
              <a16:creationId xmlns:a16="http://schemas.microsoft.com/office/drawing/2014/main" id="{0C73792C-7565-4AEA-AA6D-974F65236B4C}"/>
            </a:ext>
          </a:extLst>
        </xdr:cNvPr>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768" name="フローチャート: 判断 767">
          <a:extLst>
            <a:ext uri="{FF2B5EF4-FFF2-40B4-BE49-F238E27FC236}">
              <a16:creationId xmlns:a16="http://schemas.microsoft.com/office/drawing/2014/main" id="{7D3BDCE8-0DCC-495F-B2B8-84074413A397}"/>
            </a:ext>
          </a:extLst>
        </xdr:cNvPr>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7F503756-3D5F-48E7-ACC3-A766AB3E731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8938EFD3-8DFD-44F8-877F-C8340DEFDC7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8BE8F8EA-43FD-410E-865B-E17D94D013A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CB7A5462-B18A-4B52-95F6-C28B434E750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9D3B9315-B126-41C3-8178-159346BD9F6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153036</xdr:rowOff>
    </xdr:from>
    <xdr:to>
      <xdr:col>85</xdr:col>
      <xdr:colOff>177800</xdr:colOff>
      <xdr:row>101</xdr:row>
      <xdr:rowOff>83186</xdr:rowOff>
    </xdr:to>
    <xdr:sp macro="" textlink="">
      <xdr:nvSpPr>
        <xdr:cNvPr id="774" name="楕円 773">
          <a:extLst>
            <a:ext uri="{FF2B5EF4-FFF2-40B4-BE49-F238E27FC236}">
              <a16:creationId xmlns:a16="http://schemas.microsoft.com/office/drawing/2014/main" id="{64CCFF66-44B8-44DD-B32B-C72AF6E5889C}"/>
            </a:ext>
          </a:extLst>
        </xdr:cNvPr>
        <xdr:cNvSpPr/>
      </xdr:nvSpPr>
      <xdr:spPr>
        <a:xfrm>
          <a:off x="16268700" y="1729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106063</xdr:rowOff>
    </xdr:from>
    <xdr:ext cx="405111" cy="259045"/>
    <xdr:sp macro="" textlink="">
      <xdr:nvSpPr>
        <xdr:cNvPr id="775" name="【公民館】&#10;有形固定資産減価償却率該当値テキスト">
          <a:extLst>
            <a:ext uri="{FF2B5EF4-FFF2-40B4-BE49-F238E27FC236}">
              <a16:creationId xmlns:a16="http://schemas.microsoft.com/office/drawing/2014/main" id="{523C5211-9889-4AF4-B16C-EC6587BC694D}"/>
            </a:ext>
          </a:extLst>
        </xdr:cNvPr>
        <xdr:cNvSpPr txBox="1"/>
      </xdr:nvSpPr>
      <xdr:spPr>
        <a:xfrm>
          <a:off x="16357600" y="17251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99695</xdr:rowOff>
    </xdr:from>
    <xdr:to>
      <xdr:col>81</xdr:col>
      <xdr:colOff>101600</xdr:colOff>
      <xdr:row>101</xdr:row>
      <xdr:rowOff>29845</xdr:rowOff>
    </xdr:to>
    <xdr:sp macro="" textlink="">
      <xdr:nvSpPr>
        <xdr:cNvPr id="776" name="楕円 775">
          <a:extLst>
            <a:ext uri="{FF2B5EF4-FFF2-40B4-BE49-F238E27FC236}">
              <a16:creationId xmlns:a16="http://schemas.microsoft.com/office/drawing/2014/main" id="{372FC7ED-0842-42D3-890A-6B2D35212A47}"/>
            </a:ext>
          </a:extLst>
        </xdr:cNvPr>
        <xdr:cNvSpPr/>
      </xdr:nvSpPr>
      <xdr:spPr>
        <a:xfrm>
          <a:off x="15430500" y="172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150495</xdr:rowOff>
    </xdr:from>
    <xdr:to>
      <xdr:col>85</xdr:col>
      <xdr:colOff>127000</xdr:colOff>
      <xdr:row>101</xdr:row>
      <xdr:rowOff>32386</xdr:rowOff>
    </xdr:to>
    <xdr:cxnSp macro="">
      <xdr:nvCxnSpPr>
        <xdr:cNvPr id="777" name="直線コネクタ 776">
          <a:extLst>
            <a:ext uri="{FF2B5EF4-FFF2-40B4-BE49-F238E27FC236}">
              <a16:creationId xmlns:a16="http://schemas.microsoft.com/office/drawing/2014/main" id="{11C64A08-2A1A-44AC-9B88-1358501F9524}"/>
            </a:ext>
          </a:extLst>
        </xdr:cNvPr>
        <xdr:cNvCxnSpPr/>
      </xdr:nvCxnSpPr>
      <xdr:spPr>
        <a:xfrm>
          <a:off x="15481300" y="17295495"/>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46355</xdr:rowOff>
    </xdr:from>
    <xdr:to>
      <xdr:col>76</xdr:col>
      <xdr:colOff>165100</xdr:colOff>
      <xdr:row>100</xdr:row>
      <xdr:rowOff>147955</xdr:rowOff>
    </xdr:to>
    <xdr:sp macro="" textlink="">
      <xdr:nvSpPr>
        <xdr:cNvPr id="778" name="楕円 777">
          <a:extLst>
            <a:ext uri="{FF2B5EF4-FFF2-40B4-BE49-F238E27FC236}">
              <a16:creationId xmlns:a16="http://schemas.microsoft.com/office/drawing/2014/main" id="{E13EE73E-4853-4CBE-950C-AD12E666B56E}"/>
            </a:ext>
          </a:extLst>
        </xdr:cNvPr>
        <xdr:cNvSpPr/>
      </xdr:nvSpPr>
      <xdr:spPr>
        <a:xfrm>
          <a:off x="14541500" y="1719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97155</xdr:rowOff>
    </xdr:from>
    <xdr:to>
      <xdr:col>81</xdr:col>
      <xdr:colOff>50800</xdr:colOff>
      <xdr:row>100</xdr:row>
      <xdr:rowOff>150495</xdr:rowOff>
    </xdr:to>
    <xdr:cxnSp macro="">
      <xdr:nvCxnSpPr>
        <xdr:cNvPr id="779" name="直線コネクタ 778">
          <a:extLst>
            <a:ext uri="{FF2B5EF4-FFF2-40B4-BE49-F238E27FC236}">
              <a16:creationId xmlns:a16="http://schemas.microsoft.com/office/drawing/2014/main" id="{E1FA2360-FDD3-43A9-947A-3977DFFC26C3}"/>
            </a:ext>
          </a:extLst>
        </xdr:cNvPr>
        <xdr:cNvCxnSpPr/>
      </xdr:nvCxnSpPr>
      <xdr:spPr>
        <a:xfrm>
          <a:off x="14592300" y="1724215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166370</xdr:rowOff>
    </xdr:from>
    <xdr:to>
      <xdr:col>72</xdr:col>
      <xdr:colOff>38100</xdr:colOff>
      <xdr:row>100</xdr:row>
      <xdr:rowOff>96520</xdr:rowOff>
    </xdr:to>
    <xdr:sp macro="" textlink="">
      <xdr:nvSpPr>
        <xdr:cNvPr id="780" name="楕円 779">
          <a:extLst>
            <a:ext uri="{FF2B5EF4-FFF2-40B4-BE49-F238E27FC236}">
              <a16:creationId xmlns:a16="http://schemas.microsoft.com/office/drawing/2014/main" id="{9B871050-9661-4953-9FBF-76757BFC4B61}"/>
            </a:ext>
          </a:extLst>
        </xdr:cNvPr>
        <xdr:cNvSpPr/>
      </xdr:nvSpPr>
      <xdr:spPr>
        <a:xfrm>
          <a:off x="13652500" y="1713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45720</xdr:rowOff>
    </xdr:from>
    <xdr:to>
      <xdr:col>76</xdr:col>
      <xdr:colOff>114300</xdr:colOff>
      <xdr:row>100</xdr:row>
      <xdr:rowOff>97155</xdr:rowOff>
    </xdr:to>
    <xdr:cxnSp macro="">
      <xdr:nvCxnSpPr>
        <xdr:cNvPr id="781" name="直線コネクタ 780">
          <a:extLst>
            <a:ext uri="{FF2B5EF4-FFF2-40B4-BE49-F238E27FC236}">
              <a16:creationId xmlns:a16="http://schemas.microsoft.com/office/drawing/2014/main" id="{EE631C46-E6AC-4035-B110-0E7E096E5B1A}"/>
            </a:ext>
          </a:extLst>
        </xdr:cNvPr>
        <xdr:cNvCxnSpPr/>
      </xdr:nvCxnSpPr>
      <xdr:spPr>
        <a:xfrm>
          <a:off x="13703300" y="171907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113030</xdr:rowOff>
    </xdr:from>
    <xdr:to>
      <xdr:col>67</xdr:col>
      <xdr:colOff>101600</xdr:colOff>
      <xdr:row>100</xdr:row>
      <xdr:rowOff>43180</xdr:rowOff>
    </xdr:to>
    <xdr:sp macro="" textlink="">
      <xdr:nvSpPr>
        <xdr:cNvPr id="782" name="楕円 781">
          <a:extLst>
            <a:ext uri="{FF2B5EF4-FFF2-40B4-BE49-F238E27FC236}">
              <a16:creationId xmlns:a16="http://schemas.microsoft.com/office/drawing/2014/main" id="{0B994CF2-08EC-4339-80D7-DF80A7447A28}"/>
            </a:ext>
          </a:extLst>
        </xdr:cNvPr>
        <xdr:cNvSpPr/>
      </xdr:nvSpPr>
      <xdr:spPr>
        <a:xfrm>
          <a:off x="12763500" y="1708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163830</xdr:rowOff>
    </xdr:from>
    <xdr:to>
      <xdr:col>71</xdr:col>
      <xdr:colOff>177800</xdr:colOff>
      <xdr:row>100</xdr:row>
      <xdr:rowOff>45720</xdr:rowOff>
    </xdr:to>
    <xdr:cxnSp macro="">
      <xdr:nvCxnSpPr>
        <xdr:cNvPr id="783" name="直線コネクタ 782">
          <a:extLst>
            <a:ext uri="{FF2B5EF4-FFF2-40B4-BE49-F238E27FC236}">
              <a16:creationId xmlns:a16="http://schemas.microsoft.com/office/drawing/2014/main" id="{F11297F5-F3C5-4FC9-9A28-B2B17B4D5DB0}"/>
            </a:ext>
          </a:extLst>
        </xdr:cNvPr>
        <xdr:cNvCxnSpPr/>
      </xdr:nvCxnSpPr>
      <xdr:spPr>
        <a:xfrm>
          <a:off x="12814300" y="17137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89552</xdr:rowOff>
    </xdr:from>
    <xdr:ext cx="405111" cy="259045"/>
    <xdr:sp macro="" textlink="">
      <xdr:nvSpPr>
        <xdr:cNvPr id="784" name="n_1aveValue【公民館】&#10;有形固定資産減価償却率">
          <a:extLst>
            <a:ext uri="{FF2B5EF4-FFF2-40B4-BE49-F238E27FC236}">
              <a16:creationId xmlns:a16="http://schemas.microsoft.com/office/drawing/2014/main" id="{9D98F103-5823-4DC8-A99B-5E516DE2D0D8}"/>
            </a:ext>
          </a:extLst>
        </xdr:cNvPr>
        <xdr:cNvSpPr txBox="1"/>
      </xdr:nvSpPr>
      <xdr:spPr>
        <a:xfrm>
          <a:off x="15266044"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24782</xdr:rowOff>
    </xdr:from>
    <xdr:ext cx="405111" cy="259045"/>
    <xdr:sp macro="" textlink="">
      <xdr:nvSpPr>
        <xdr:cNvPr id="785" name="n_2aveValue【公民館】&#10;有形固定資産減価償却率">
          <a:extLst>
            <a:ext uri="{FF2B5EF4-FFF2-40B4-BE49-F238E27FC236}">
              <a16:creationId xmlns:a16="http://schemas.microsoft.com/office/drawing/2014/main" id="{BE6B5540-7A31-44A7-BD86-8F26425EFB32}"/>
            </a:ext>
          </a:extLst>
        </xdr:cNvPr>
        <xdr:cNvSpPr txBox="1"/>
      </xdr:nvSpPr>
      <xdr:spPr>
        <a:xfrm>
          <a:off x="14389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786" name="n_3aveValue【公民館】&#10;有形固定資産減価償却率">
          <a:extLst>
            <a:ext uri="{FF2B5EF4-FFF2-40B4-BE49-F238E27FC236}">
              <a16:creationId xmlns:a16="http://schemas.microsoft.com/office/drawing/2014/main" id="{D6A5C863-3E22-4B85-A9D0-A2E3919BBE23}"/>
            </a:ext>
          </a:extLst>
        </xdr:cNvPr>
        <xdr:cNvSpPr txBox="1"/>
      </xdr:nvSpPr>
      <xdr:spPr>
        <a:xfrm>
          <a:off x="13500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53357</xdr:rowOff>
    </xdr:from>
    <xdr:ext cx="405111" cy="259045"/>
    <xdr:sp macro="" textlink="">
      <xdr:nvSpPr>
        <xdr:cNvPr id="787" name="n_4aveValue【公民館】&#10;有形固定資産減価償却率">
          <a:extLst>
            <a:ext uri="{FF2B5EF4-FFF2-40B4-BE49-F238E27FC236}">
              <a16:creationId xmlns:a16="http://schemas.microsoft.com/office/drawing/2014/main" id="{54400945-C5C2-4DB3-8D33-2CC0B77CF0E8}"/>
            </a:ext>
          </a:extLst>
        </xdr:cNvPr>
        <xdr:cNvSpPr txBox="1"/>
      </xdr:nvSpPr>
      <xdr:spPr>
        <a:xfrm>
          <a:off x="126117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46372</xdr:rowOff>
    </xdr:from>
    <xdr:ext cx="405111" cy="259045"/>
    <xdr:sp macro="" textlink="">
      <xdr:nvSpPr>
        <xdr:cNvPr id="788" name="n_1mainValue【公民館】&#10;有形固定資産減価償却率">
          <a:extLst>
            <a:ext uri="{FF2B5EF4-FFF2-40B4-BE49-F238E27FC236}">
              <a16:creationId xmlns:a16="http://schemas.microsoft.com/office/drawing/2014/main" id="{B9763368-3828-447A-8F2E-1C435613AB0E}"/>
            </a:ext>
          </a:extLst>
        </xdr:cNvPr>
        <xdr:cNvSpPr txBox="1"/>
      </xdr:nvSpPr>
      <xdr:spPr>
        <a:xfrm>
          <a:off x="15266044" y="1701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164482</xdr:rowOff>
    </xdr:from>
    <xdr:ext cx="405111" cy="259045"/>
    <xdr:sp macro="" textlink="">
      <xdr:nvSpPr>
        <xdr:cNvPr id="789" name="n_2mainValue【公民館】&#10;有形固定資産減価償却率">
          <a:extLst>
            <a:ext uri="{FF2B5EF4-FFF2-40B4-BE49-F238E27FC236}">
              <a16:creationId xmlns:a16="http://schemas.microsoft.com/office/drawing/2014/main" id="{764D16B7-D64B-4CE3-9A83-407689A08024}"/>
            </a:ext>
          </a:extLst>
        </xdr:cNvPr>
        <xdr:cNvSpPr txBox="1"/>
      </xdr:nvSpPr>
      <xdr:spPr>
        <a:xfrm>
          <a:off x="14389744" y="1696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113047</xdr:rowOff>
    </xdr:from>
    <xdr:ext cx="405111" cy="259045"/>
    <xdr:sp macro="" textlink="">
      <xdr:nvSpPr>
        <xdr:cNvPr id="790" name="n_3mainValue【公民館】&#10;有形固定資産減価償却率">
          <a:extLst>
            <a:ext uri="{FF2B5EF4-FFF2-40B4-BE49-F238E27FC236}">
              <a16:creationId xmlns:a16="http://schemas.microsoft.com/office/drawing/2014/main" id="{2CA15051-8B4F-4571-8C03-8F1A50FA129B}"/>
            </a:ext>
          </a:extLst>
        </xdr:cNvPr>
        <xdr:cNvSpPr txBox="1"/>
      </xdr:nvSpPr>
      <xdr:spPr>
        <a:xfrm>
          <a:off x="13500744" y="1691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59707</xdr:rowOff>
    </xdr:from>
    <xdr:ext cx="405111" cy="259045"/>
    <xdr:sp macro="" textlink="">
      <xdr:nvSpPr>
        <xdr:cNvPr id="791" name="n_4mainValue【公民館】&#10;有形固定資産減価償却率">
          <a:extLst>
            <a:ext uri="{FF2B5EF4-FFF2-40B4-BE49-F238E27FC236}">
              <a16:creationId xmlns:a16="http://schemas.microsoft.com/office/drawing/2014/main" id="{700D46FE-206A-4C91-B009-D03D17882DAF}"/>
            </a:ext>
          </a:extLst>
        </xdr:cNvPr>
        <xdr:cNvSpPr txBox="1"/>
      </xdr:nvSpPr>
      <xdr:spPr>
        <a:xfrm>
          <a:off x="12611744" y="1686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a:extLst>
            <a:ext uri="{FF2B5EF4-FFF2-40B4-BE49-F238E27FC236}">
              <a16:creationId xmlns:a16="http://schemas.microsoft.com/office/drawing/2014/main" id="{CDE3B1A8-628C-4263-820F-895EEDDE1B6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a:extLst>
            <a:ext uri="{FF2B5EF4-FFF2-40B4-BE49-F238E27FC236}">
              <a16:creationId xmlns:a16="http://schemas.microsoft.com/office/drawing/2014/main" id="{EBDBCFE1-698B-451B-A775-9BCE3907AD0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a:extLst>
            <a:ext uri="{FF2B5EF4-FFF2-40B4-BE49-F238E27FC236}">
              <a16:creationId xmlns:a16="http://schemas.microsoft.com/office/drawing/2014/main" id="{01377596-A79A-4B4C-9840-F3FE71D6B2D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a:extLst>
            <a:ext uri="{FF2B5EF4-FFF2-40B4-BE49-F238E27FC236}">
              <a16:creationId xmlns:a16="http://schemas.microsoft.com/office/drawing/2014/main" id="{32DE7F90-293C-4486-A000-FE88B580B1A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a:extLst>
            <a:ext uri="{FF2B5EF4-FFF2-40B4-BE49-F238E27FC236}">
              <a16:creationId xmlns:a16="http://schemas.microsoft.com/office/drawing/2014/main" id="{D3577820-41B7-478E-A2B7-C382DE62CE0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a:extLst>
            <a:ext uri="{FF2B5EF4-FFF2-40B4-BE49-F238E27FC236}">
              <a16:creationId xmlns:a16="http://schemas.microsoft.com/office/drawing/2014/main" id="{878AC6F1-E3A7-4FFF-B7FE-7DBE2A063F7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a:extLst>
            <a:ext uri="{FF2B5EF4-FFF2-40B4-BE49-F238E27FC236}">
              <a16:creationId xmlns:a16="http://schemas.microsoft.com/office/drawing/2014/main" id="{9811FEF1-B9AB-4B60-B4FB-A3BF9A49FF3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a:extLst>
            <a:ext uri="{FF2B5EF4-FFF2-40B4-BE49-F238E27FC236}">
              <a16:creationId xmlns:a16="http://schemas.microsoft.com/office/drawing/2014/main" id="{A88A3295-47B1-447C-878E-32A86D0D414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a:extLst>
            <a:ext uri="{FF2B5EF4-FFF2-40B4-BE49-F238E27FC236}">
              <a16:creationId xmlns:a16="http://schemas.microsoft.com/office/drawing/2014/main" id="{C5C4381A-37C7-4A67-9021-E9BA40C03E4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a:extLst>
            <a:ext uri="{FF2B5EF4-FFF2-40B4-BE49-F238E27FC236}">
              <a16:creationId xmlns:a16="http://schemas.microsoft.com/office/drawing/2014/main" id="{9521C243-8E46-4C26-836D-2AB73EB5169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2" name="直線コネクタ 801">
          <a:extLst>
            <a:ext uri="{FF2B5EF4-FFF2-40B4-BE49-F238E27FC236}">
              <a16:creationId xmlns:a16="http://schemas.microsoft.com/office/drawing/2014/main" id="{1E242755-2968-466D-9369-9DEDE1843ED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3" name="テキスト ボックス 802">
          <a:extLst>
            <a:ext uri="{FF2B5EF4-FFF2-40B4-BE49-F238E27FC236}">
              <a16:creationId xmlns:a16="http://schemas.microsoft.com/office/drawing/2014/main" id="{4D53FB24-6394-411E-BC79-B9B013F0309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4" name="直線コネクタ 803">
          <a:extLst>
            <a:ext uri="{FF2B5EF4-FFF2-40B4-BE49-F238E27FC236}">
              <a16:creationId xmlns:a16="http://schemas.microsoft.com/office/drawing/2014/main" id="{2747ABC0-011F-4EEF-8101-946919B6DE8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5" name="テキスト ボックス 804">
          <a:extLst>
            <a:ext uri="{FF2B5EF4-FFF2-40B4-BE49-F238E27FC236}">
              <a16:creationId xmlns:a16="http://schemas.microsoft.com/office/drawing/2014/main" id="{7D446647-2FA2-4F6F-B88E-3CB41E80675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6" name="直線コネクタ 805">
          <a:extLst>
            <a:ext uri="{FF2B5EF4-FFF2-40B4-BE49-F238E27FC236}">
              <a16:creationId xmlns:a16="http://schemas.microsoft.com/office/drawing/2014/main" id="{520E0FAE-8D04-475B-A08C-2401CB52016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7" name="テキスト ボックス 806">
          <a:extLst>
            <a:ext uri="{FF2B5EF4-FFF2-40B4-BE49-F238E27FC236}">
              <a16:creationId xmlns:a16="http://schemas.microsoft.com/office/drawing/2014/main" id="{85E34D54-B34A-4C99-8A01-F2E74D2ED87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8" name="直線コネクタ 807">
          <a:extLst>
            <a:ext uri="{FF2B5EF4-FFF2-40B4-BE49-F238E27FC236}">
              <a16:creationId xmlns:a16="http://schemas.microsoft.com/office/drawing/2014/main" id="{31C09464-F5D9-48B3-BC4E-8E45468F57E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9" name="テキスト ボックス 808">
          <a:extLst>
            <a:ext uri="{FF2B5EF4-FFF2-40B4-BE49-F238E27FC236}">
              <a16:creationId xmlns:a16="http://schemas.microsoft.com/office/drawing/2014/main" id="{9C6892DD-6333-4462-B12B-BBCBB269D6A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0" name="直線コネクタ 809">
          <a:extLst>
            <a:ext uri="{FF2B5EF4-FFF2-40B4-BE49-F238E27FC236}">
              <a16:creationId xmlns:a16="http://schemas.microsoft.com/office/drawing/2014/main" id="{AEF023D1-A7D7-4794-84F1-2E1A1DFDA76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1" name="テキスト ボックス 810">
          <a:extLst>
            <a:ext uri="{FF2B5EF4-FFF2-40B4-BE49-F238E27FC236}">
              <a16:creationId xmlns:a16="http://schemas.microsoft.com/office/drawing/2014/main" id="{F956BDE5-2A21-4783-B4CE-4C7480B5AFC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id="{B9B19845-AD6F-480E-989A-12AE17A2F85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id="{547BBC4C-7378-4E7D-843F-4F052063B00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a:extLst>
            <a:ext uri="{FF2B5EF4-FFF2-40B4-BE49-F238E27FC236}">
              <a16:creationId xmlns:a16="http://schemas.microsoft.com/office/drawing/2014/main" id="{D97E4C02-A9F0-4BE1-AC77-213B4A671ED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129921</xdr:rowOff>
    </xdr:from>
    <xdr:to>
      <xdr:col>116</xdr:col>
      <xdr:colOff>62864</xdr:colOff>
      <xdr:row>108</xdr:row>
      <xdr:rowOff>108965</xdr:rowOff>
    </xdr:to>
    <xdr:cxnSp macro="">
      <xdr:nvCxnSpPr>
        <xdr:cNvPr id="815" name="直線コネクタ 814">
          <a:extLst>
            <a:ext uri="{FF2B5EF4-FFF2-40B4-BE49-F238E27FC236}">
              <a16:creationId xmlns:a16="http://schemas.microsoft.com/office/drawing/2014/main" id="{EA215444-18AA-4E23-9B60-9D8F32B64B24}"/>
            </a:ext>
          </a:extLst>
        </xdr:cNvPr>
        <xdr:cNvCxnSpPr/>
      </xdr:nvCxnSpPr>
      <xdr:spPr>
        <a:xfrm flipV="1">
          <a:off x="22160864" y="17274921"/>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112792</xdr:rowOff>
    </xdr:from>
    <xdr:ext cx="469744" cy="259045"/>
    <xdr:sp macro="" textlink="">
      <xdr:nvSpPr>
        <xdr:cNvPr id="816" name="【公民館】&#10;一人当たり面積最小値テキスト">
          <a:extLst>
            <a:ext uri="{FF2B5EF4-FFF2-40B4-BE49-F238E27FC236}">
              <a16:creationId xmlns:a16="http://schemas.microsoft.com/office/drawing/2014/main" id="{FE00E368-D182-48BA-A26D-78D91F99C6EC}"/>
            </a:ext>
          </a:extLst>
        </xdr:cNvPr>
        <xdr:cNvSpPr txBox="1"/>
      </xdr:nvSpPr>
      <xdr:spPr>
        <a:xfrm>
          <a:off x="22199600"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108965</xdr:rowOff>
    </xdr:from>
    <xdr:to>
      <xdr:col>116</xdr:col>
      <xdr:colOff>152400</xdr:colOff>
      <xdr:row>108</xdr:row>
      <xdr:rowOff>108965</xdr:rowOff>
    </xdr:to>
    <xdr:cxnSp macro="">
      <xdr:nvCxnSpPr>
        <xdr:cNvPr id="817" name="直線コネクタ 816">
          <a:extLst>
            <a:ext uri="{FF2B5EF4-FFF2-40B4-BE49-F238E27FC236}">
              <a16:creationId xmlns:a16="http://schemas.microsoft.com/office/drawing/2014/main" id="{1021844B-63A2-49EB-BA61-3BA67E27ECB2}"/>
            </a:ext>
          </a:extLst>
        </xdr:cNvPr>
        <xdr:cNvCxnSpPr/>
      </xdr:nvCxnSpPr>
      <xdr:spPr>
        <a:xfrm>
          <a:off x="22072600" y="1862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76598</xdr:rowOff>
    </xdr:from>
    <xdr:ext cx="469744" cy="259045"/>
    <xdr:sp macro="" textlink="">
      <xdr:nvSpPr>
        <xdr:cNvPr id="818" name="【公民館】&#10;一人当たり面積最大値テキスト">
          <a:extLst>
            <a:ext uri="{FF2B5EF4-FFF2-40B4-BE49-F238E27FC236}">
              <a16:creationId xmlns:a16="http://schemas.microsoft.com/office/drawing/2014/main" id="{6C866707-5354-48F7-85B4-A62E22465F5C}"/>
            </a:ext>
          </a:extLst>
        </xdr:cNvPr>
        <xdr:cNvSpPr txBox="1"/>
      </xdr:nvSpPr>
      <xdr:spPr>
        <a:xfrm>
          <a:off x="22199600" y="1705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129921</xdr:rowOff>
    </xdr:from>
    <xdr:to>
      <xdr:col>116</xdr:col>
      <xdr:colOff>152400</xdr:colOff>
      <xdr:row>100</xdr:row>
      <xdr:rowOff>129921</xdr:rowOff>
    </xdr:to>
    <xdr:cxnSp macro="">
      <xdr:nvCxnSpPr>
        <xdr:cNvPr id="819" name="直線コネクタ 818">
          <a:extLst>
            <a:ext uri="{FF2B5EF4-FFF2-40B4-BE49-F238E27FC236}">
              <a16:creationId xmlns:a16="http://schemas.microsoft.com/office/drawing/2014/main" id="{609D6E33-BAA2-45AA-B463-C8B147195E2F}"/>
            </a:ext>
          </a:extLst>
        </xdr:cNvPr>
        <xdr:cNvCxnSpPr/>
      </xdr:nvCxnSpPr>
      <xdr:spPr>
        <a:xfrm>
          <a:off x="22072600" y="1727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108602</xdr:rowOff>
    </xdr:from>
    <xdr:ext cx="469744" cy="259045"/>
    <xdr:sp macro="" textlink="">
      <xdr:nvSpPr>
        <xdr:cNvPr id="820" name="【公民館】&#10;一人当たり面積平均値テキスト">
          <a:extLst>
            <a:ext uri="{FF2B5EF4-FFF2-40B4-BE49-F238E27FC236}">
              <a16:creationId xmlns:a16="http://schemas.microsoft.com/office/drawing/2014/main" id="{AF16C773-72F2-465C-B626-04581FA232F8}"/>
            </a:ext>
          </a:extLst>
        </xdr:cNvPr>
        <xdr:cNvSpPr txBox="1"/>
      </xdr:nvSpPr>
      <xdr:spPr>
        <a:xfrm>
          <a:off x="22199600" y="18282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821" name="フローチャート: 判断 820">
          <a:extLst>
            <a:ext uri="{FF2B5EF4-FFF2-40B4-BE49-F238E27FC236}">
              <a16:creationId xmlns:a16="http://schemas.microsoft.com/office/drawing/2014/main" id="{5128AC21-EAE3-40F6-A93A-E584EAE483BB}"/>
            </a:ext>
          </a:extLst>
        </xdr:cNvPr>
        <xdr:cNvSpPr/>
      </xdr:nvSpPr>
      <xdr:spPr>
        <a:xfrm>
          <a:off x="221107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124079</xdr:rowOff>
    </xdr:from>
    <xdr:to>
      <xdr:col>112</xdr:col>
      <xdr:colOff>38100</xdr:colOff>
      <xdr:row>107</xdr:row>
      <xdr:rowOff>54229</xdr:rowOff>
    </xdr:to>
    <xdr:sp macro="" textlink="">
      <xdr:nvSpPr>
        <xdr:cNvPr id="822" name="フローチャート: 判断 821">
          <a:extLst>
            <a:ext uri="{FF2B5EF4-FFF2-40B4-BE49-F238E27FC236}">
              <a16:creationId xmlns:a16="http://schemas.microsoft.com/office/drawing/2014/main" id="{2745CB54-17C3-4139-841C-AE0A1703B789}"/>
            </a:ext>
          </a:extLst>
        </xdr:cNvPr>
        <xdr:cNvSpPr/>
      </xdr:nvSpPr>
      <xdr:spPr>
        <a:xfrm>
          <a:off x="21272500" y="182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123317</xdr:rowOff>
    </xdr:from>
    <xdr:to>
      <xdr:col>107</xdr:col>
      <xdr:colOff>101600</xdr:colOff>
      <xdr:row>107</xdr:row>
      <xdr:rowOff>53467</xdr:rowOff>
    </xdr:to>
    <xdr:sp macro="" textlink="">
      <xdr:nvSpPr>
        <xdr:cNvPr id="823" name="フローチャート: 判断 822">
          <a:extLst>
            <a:ext uri="{FF2B5EF4-FFF2-40B4-BE49-F238E27FC236}">
              <a16:creationId xmlns:a16="http://schemas.microsoft.com/office/drawing/2014/main" id="{30099C88-D8FD-422E-82A5-5909AD1B8561}"/>
            </a:ext>
          </a:extLst>
        </xdr:cNvPr>
        <xdr:cNvSpPr/>
      </xdr:nvSpPr>
      <xdr:spPr>
        <a:xfrm>
          <a:off x="20383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9017</xdr:rowOff>
    </xdr:from>
    <xdr:to>
      <xdr:col>102</xdr:col>
      <xdr:colOff>165100</xdr:colOff>
      <xdr:row>107</xdr:row>
      <xdr:rowOff>110617</xdr:rowOff>
    </xdr:to>
    <xdr:sp macro="" textlink="">
      <xdr:nvSpPr>
        <xdr:cNvPr id="824" name="フローチャート: 判断 823">
          <a:extLst>
            <a:ext uri="{FF2B5EF4-FFF2-40B4-BE49-F238E27FC236}">
              <a16:creationId xmlns:a16="http://schemas.microsoft.com/office/drawing/2014/main" id="{C7D26185-C913-4EA6-8FAE-FA0848392522}"/>
            </a:ext>
          </a:extLst>
        </xdr:cNvPr>
        <xdr:cNvSpPr/>
      </xdr:nvSpPr>
      <xdr:spPr>
        <a:xfrm>
          <a:off x="19494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825" name="フローチャート: 判断 824">
          <a:extLst>
            <a:ext uri="{FF2B5EF4-FFF2-40B4-BE49-F238E27FC236}">
              <a16:creationId xmlns:a16="http://schemas.microsoft.com/office/drawing/2014/main" id="{5C2C035B-8D88-4F3D-A4F5-D9172D5CD5F3}"/>
            </a:ext>
          </a:extLst>
        </xdr:cNvPr>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56E9D6DC-1598-435A-8F66-4CC4690466B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7DC96642-A0D5-4B29-A653-FB0482409AE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D129AC4-AA47-4E97-B932-7FB135A36D6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13A74EA3-EFF9-4C19-BB6B-196D07A0C7E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D4872F52-A18D-432F-A1FE-182DEF3DD05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65024</xdr:rowOff>
    </xdr:from>
    <xdr:to>
      <xdr:col>116</xdr:col>
      <xdr:colOff>114300</xdr:colOff>
      <xdr:row>105</xdr:row>
      <xdr:rowOff>166624</xdr:rowOff>
    </xdr:to>
    <xdr:sp macro="" textlink="">
      <xdr:nvSpPr>
        <xdr:cNvPr id="831" name="楕円 830">
          <a:extLst>
            <a:ext uri="{FF2B5EF4-FFF2-40B4-BE49-F238E27FC236}">
              <a16:creationId xmlns:a16="http://schemas.microsoft.com/office/drawing/2014/main" id="{F99DF76E-BCC2-439C-959A-9A3CB23BFEAB}"/>
            </a:ext>
          </a:extLst>
        </xdr:cNvPr>
        <xdr:cNvSpPr/>
      </xdr:nvSpPr>
      <xdr:spPr>
        <a:xfrm>
          <a:off x="22110700" y="180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87901</xdr:rowOff>
    </xdr:from>
    <xdr:ext cx="469744" cy="259045"/>
    <xdr:sp macro="" textlink="">
      <xdr:nvSpPr>
        <xdr:cNvPr id="832" name="【公民館】&#10;一人当たり面積該当値テキスト">
          <a:extLst>
            <a:ext uri="{FF2B5EF4-FFF2-40B4-BE49-F238E27FC236}">
              <a16:creationId xmlns:a16="http://schemas.microsoft.com/office/drawing/2014/main" id="{30B51519-0C0C-41B3-81BC-2B03EE8553C8}"/>
            </a:ext>
          </a:extLst>
        </xdr:cNvPr>
        <xdr:cNvSpPr txBox="1"/>
      </xdr:nvSpPr>
      <xdr:spPr>
        <a:xfrm>
          <a:off x="22199600" y="179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85598</xdr:rowOff>
    </xdr:from>
    <xdr:to>
      <xdr:col>112</xdr:col>
      <xdr:colOff>38100</xdr:colOff>
      <xdr:row>106</xdr:row>
      <xdr:rowOff>15748</xdr:rowOff>
    </xdr:to>
    <xdr:sp macro="" textlink="">
      <xdr:nvSpPr>
        <xdr:cNvPr id="833" name="楕円 832">
          <a:extLst>
            <a:ext uri="{FF2B5EF4-FFF2-40B4-BE49-F238E27FC236}">
              <a16:creationId xmlns:a16="http://schemas.microsoft.com/office/drawing/2014/main" id="{C27947A5-4A5F-424D-B3CE-3EA147AE6015}"/>
            </a:ext>
          </a:extLst>
        </xdr:cNvPr>
        <xdr:cNvSpPr/>
      </xdr:nvSpPr>
      <xdr:spPr>
        <a:xfrm>
          <a:off x="21272500" y="1808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115824</xdr:rowOff>
    </xdr:from>
    <xdr:to>
      <xdr:col>116</xdr:col>
      <xdr:colOff>63500</xdr:colOff>
      <xdr:row>105</xdr:row>
      <xdr:rowOff>136398</xdr:rowOff>
    </xdr:to>
    <xdr:cxnSp macro="">
      <xdr:nvCxnSpPr>
        <xdr:cNvPr id="834" name="直線コネクタ 833">
          <a:extLst>
            <a:ext uri="{FF2B5EF4-FFF2-40B4-BE49-F238E27FC236}">
              <a16:creationId xmlns:a16="http://schemas.microsoft.com/office/drawing/2014/main" id="{B8C78708-2C36-44D7-B30D-ED97232324D1}"/>
            </a:ext>
          </a:extLst>
        </xdr:cNvPr>
        <xdr:cNvCxnSpPr/>
      </xdr:nvCxnSpPr>
      <xdr:spPr>
        <a:xfrm flipV="1">
          <a:off x="21323300" y="1811807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87503</xdr:rowOff>
    </xdr:from>
    <xdr:to>
      <xdr:col>107</xdr:col>
      <xdr:colOff>101600</xdr:colOff>
      <xdr:row>106</xdr:row>
      <xdr:rowOff>17653</xdr:rowOff>
    </xdr:to>
    <xdr:sp macro="" textlink="">
      <xdr:nvSpPr>
        <xdr:cNvPr id="835" name="楕円 834">
          <a:extLst>
            <a:ext uri="{FF2B5EF4-FFF2-40B4-BE49-F238E27FC236}">
              <a16:creationId xmlns:a16="http://schemas.microsoft.com/office/drawing/2014/main" id="{4A737F24-7882-432B-A06E-A3449C9DBE4A}"/>
            </a:ext>
          </a:extLst>
        </xdr:cNvPr>
        <xdr:cNvSpPr/>
      </xdr:nvSpPr>
      <xdr:spPr>
        <a:xfrm>
          <a:off x="20383500" y="1808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136398</xdr:rowOff>
    </xdr:from>
    <xdr:to>
      <xdr:col>111</xdr:col>
      <xdr:colOff>177800</xdr:colOff>
      <xdr:row>105</xdr:row>
      <xdr:rowOff>138303</xdr:rowOff>
    </xdr:to>
    <xdr:cxnSp macro="">
      <xdr:nvCxnSpPr>
        <xdr:cNvPr id="836" name="直線コネクタ 835">
          <a:extLst>
            <a:ext uri="{FF2B5EF4-FFF2-40B4-BE49-F238E27FC236}">
              <a16:creationId xmlns:a16="http://schemas.microsoft.com/office/drawing/2014/main" id="{DECE4E8B-1FC2-42F8-921F-6BA267343ABB}"/>
            </a:ext>
          </a:extLst>
        </xdr:cNvPr>
        <xdr:cNvCxnSpPr/>
      </xdr:nvCxnSpPr>
      <xdr:spPr>
        <a:xfrm flipV="1">
          <a:off x="20434300" y="1813864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69596</xdr:rowOff>
    </xdr:from>
    <xdr:to>
      <xdr:col>102</xdr:col>
      <xdr:colOff>165100</xdr:colOff>
      <xdr:row>105</xdr:row>
      <xdr:rowOff>171196</xdr:rowOff>
    </xdr:to>
    <xdr:sp macro="" textlink="">
      <xdr:nvSpPr>
        <xdr:cNvPr id="837" name="楕円 836">
          <a:extLst>
            <a:ext uri="{FF2B5EF4-FFF2-40B4-BE49-F238E27FC236}">
              <a16:creationId xmlns:a16="http://schemas.microsoft.com/office/drawing/2014/main" id="{763982E0-0ED2-4360-BBAF-182259B105AA}"/>
            </a:ext>
          </a:extLst>
        </xdr:cNvPr>
        <xdr:cNvSpPr/>
      </xdr:nvSpPr>
      <xdr:spPr>
        <a:xfrm>
          <a:off x="19494500" y="1807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120396</xdr:rowOff>
    </xdr:from>
    <xdr:to>
      <xdr:col>107</xdr:col>
      <xdr:colOff>50800</xdr:colOff>
      <xdr:row>105</xdr:row>
      <xdr:rowOff>138303</xdr:rowOff>
    </xdr:to>
    <xdr:cxnSp macro="">
      <xdr:nvCxnSpPr>
        <xdr:cNvPr id="838" name="直線コネクタ 837">
          <a:extLst>
            <a:ext uri="{FF2B5EF4-FFF2-40B4-BE49-F238E27FC236}">
              <a16:creationId xmlns:a16="http://schemas.microsoft.com/office/drawing/2014/main" id="{728B83A0-DD6D-401F-9413-0A8F10195A0E}"/>
            </a:ext>
          </a:extLst>
        </xdr:cNvPr>
        <xdr:cNvCxnSpPr/>
      </xdr:nvCxnSpPr>
      <xdr:spPr>
        <a:xfrm>
          <a:off x="19545300" y="18122646"/>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77215</xdr:rowOff>
    </xdr:from>
    <xdr:to>
      <xdr:col>98</xdr:col>
      <xdr:colOff>38100</xdr:colOff>
      <xdr:row>106</xdr:row>
      <xdr:rowOff>7365</xdr:rowOff>
    </xdr:to>
    <xdr:sp macro="" textlink="">
      <xdr:nvSpPr>
        <xdr:cNvPr id="839" name="楕円 838">
          <a:extLst>
            <a:ext uri="{FF2B5EF4-FFF2-40B4-BE49-F238E27FC236}">
              <a16:creationId xmlns:a16="http://schemas.microsoft.com/office/drawing/2014/main" id="{FDE521D9-6759-497B-82B7-EF02AED5104A}"/>
            </a:ext>
          </a:extLst>
        </xdr:cNvPr>
        <xdr:cNvSpPr/>
      </xdr:nvSpPr>
      <xdr:spPr>
        <a:xfrm>
          <a:off x="18605500" y="180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120396</xdr:rowOff>
    </xdr:from>
    <xdr:to>
      <xdr:col>102</xdr:col>
      <xdr:colOff>114300</xdr:colOff>
      <xdr:row>105</xdr:row>
      <xdr:rowOff>128015</xdr:rowOff>
    </xdr:to>
    <xdr:cxnSp macro="">
      <xdr:nvCxnSpPr>
        <xdr:cNvPr id="840" name="直線コネクタ 839">
          <a:extLst>
            <a:ext uri="{FF2B5EF4-FFF2-40B4-BE49-F238E27FC236}">
              <a16:creationId xmlns:a16="http://schemas.microsoft.com/office/drawing/2014/main" id="{6FB9F7BB-2F34-4397-B72F-EFE1283872C9}"/>
            </a:ext>
          </a:extLst>
        </xdr:cNvPr>
        <xdr:cNvCxnSpPr/>
      </xdr:nvCxnSpPr>
      <xdr:spPr>
        <a:xfrm flipV="1">
          <a:off x="18656300" y="1812264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45356</xdr:rowOff>
    </xdr:from>
    <xdr:ext cx="469744" cy="259045"/>
    <xdr:sp macro="" textlink="">
      <xdr:nvSpPr>
        <xdr:cNvPr id="841" name="n_1aveValue【公民館】&#10;一人当たり面積">
          <a:extLst>
            <a:ext uri="{FF2B5EF4-FFF2-40B4-BE49-F238E27FC236}">
              <a16:creationId xmlns:a16="http://schemas.microsoft.com/office/drawing/2014/main" id="{34A3FA25-32D0-47C0-B2AD-5F2AC2DB4E9E}"/>
            </a:ext>
          </a:extLst>
        </xdr:cNvPr>
        <xdr:cNvSpPr txBox="1"/>
      </xdr:nvSpPr>
      <xdr:spPr>
        <a:xfrm>
          <a:off x="21075727" y="1839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44594</xdr:rowOff>
    </xdr:from>
    <xdr:ext cx="469744" cy="259045"/>
    <xdr:sp macro="" textlink="">
      <xdr:nvSpPr>
        <xdr:cNvPr id="842" name="n_2aveValue【公民館】&#10;一人当たり面積">
          <a:extLst>
            <a:ext uri="{FF2B5EF4-FFF2-40B4-BE49-F238E27FC236}">
              <a16:creationId xmlns:a16="http://schemas.microsoft.com/office/drawing/2014/main" id="{577DF064-80E7-4B27-90C7-317595C0D53B}"/>
            </a:ext>
          </a:extLst>
        </xdr:cNvPr>
        <xdr:cNvSpPr txBox="1"/>
      </xdr:nvSpPr>
      <xdr:spPr>
        <a:xfrm>
          <a:off x="20199427" y="1838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101744</xdr:rowOff>
    </xdr:from>
    <xdr:ext cx="469744" cy="259045"/>
    <xdr:sp macro="" textlink="">
      <xdr:nvSpPr>
        <xdr:cNvPr id="843" name="n_3aveValue【公民館】&#10;一人当たり面積">
          <a:extLst>
            <a:ext uri="{FF2B5EF4-FFF2-40B4-BE49-F238E27FC236}">
              <a16:creationId xmlns:a16="http://schemas.microsoft.com/office/drawing/2014/main" id="{5457204A-18D3-4F99-8EE8-BA7C10EEE95E}"/>
            </a:ext>
          </a:extLst>
        </xdr:cNvPr>
        <xdr:cNvSpPr txBox="1"/>
      </xdr:nvSpPr>
      <xdr:spPr>
        <a:xfrm>
          <a:off x="19310427" y="1844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102888</xdr:rowOff>
    </xdr:from>
    <xdr:ext cx="469744" cy="259045"/>
    <xdr:sp macro="" textlink="">
      <xdr:nvSpPr>
        <xdr:cNvPr id="844" name="n_4aveValue【公民館】&#10;一人当たり面積">
          <a:extLst>
            <a:ext uri="{FF2B5EF4-FFF2-40B4-BE49-F238E27FC236}">
              <a16:creationId xmlns:a16="http://schemas.microsoft.com/office/drawing/2014/main" id="{C58D3C54-0366-427D-B3EE-1909E903116C}"/>
            </a:ext>
          </a:extLst>
        </xdr:cNvPr>
        <xdr:cNvSpPr txBox="1"/>
      </xdr:nvSpPr>
      <xdr:spPr>
        <a:xfrm>
          <a:off x="18421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32275</xdr:rowOff>
    </xdr:from>
    <xdr:ext cx="469744" cy="259045"/>
    <xdr:sp macro="" textlink="">
      <xdr:nvSpPr>
        <xdr:cNvPr id="845" name="n_1mainValue【公民館】&#10;一人当たり面積">
          <a:extLst>
            <a:ext uri="{FF2B5EF4-FFF2-40B4-BE49-F238E27FC236}">
              <a16:creationId xmlns:a16="http://schemas.microsoft.com/office/drawing/2014/main" id="{AF3BF895-525C-4C59-BD2C-F0004E5990DF}"/>
            </a:ext>
          </a:extLst>
        </xdr:cNvPr>
        <xdr:cNvSpPr txBox="1"/>
      </xdr:nvSpPr>
      <xdr:spPr>
        <a:xfrm>
          <a:off x="21075727" y="1786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34180</xdr:rowOff>
    </xdr:from>
    <xdr:ext cx="469744" cy="259045"/>
    <xdr:sp macro="" textlink="">
      <xdr:nvSpPr>
        <xdr:cNvPr id="846" name="n_2mainValue【公民館】&#10;一人当たり面積">
          <a:extLst>
            <a:ext uri="{FF2B5EF4-FFF2-40B4-BE49-F238E27FC236}">
              <a16:creationId xmlns:a16="http://schemas.microsoft.com/office/drawing/2014/main" id="{10BC4C41-C2E4-46C0-9A5F-CDEC3909AA95}"/>
            </a:ext>
          </a:extLst>
        </xdr:cNvPr>
        <xdr:cNvSpPr txBox="1"/>
      </xdr:nvSpPr>
      <xdr:spPr>
        <a:xfrm>
          <a:off x="20199427" y="1786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16273</xdr:rowOff>
    </xdr:from>
    <xdr:ext cx="469744" cy="259045"/>
    <xdr:sp macro="" textlink="">
      <xdr:nvSpPr>
        <xdr:cNvPr id="847" name="n_3mainValue【公民館】&#10;一人当たり面積">
          <a:extLst>
            <a:ext uri="{FF2B5EF4-FFF2-40B4-BE49-F238E27FC236}">
              <a16:creationId xmlns:a16="http://schemas.microsoft.com/office/drawing/2014/main" id="{8E87D009-1DF2-4767-98FF-C97190DA21A4}"/>
            </a:ext>
          </a:extLst>
        </xdr:cNvPr>
        <xdr:cNvSpPr txBox="1"/>
      </xdr:nvSpPr>
      <xdr:spPr>
        <a:xfrm>
          <a:off x="19310427" y="1784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23892</xdr:rowOff>
    </xdr:from>
    <xdr:ext cx="469744" cy="259045"/>
    <xdr:sp macro="" textlink="">
      <xdr:nvSpPr>
        <xdr:cNvPr id="848" name="n_4mainValue【公民館】&#10;一人当たり面積">
          <a:extLst>
            <a:ext uri="{FF2B5EF4-FFF2-40B4-BE49-F238E27FC236}">
              <a16:creationId xmlns:a16="http://schemas.microsoft.com/office/drawing/2014/main" id="{AA829AC1-27CA-445E-91F5-37DEDF4716D1}"/>
            </a:ext>
          </a:extLst>
        </xdr:cNvPr>
        <xdr:cNvSpPr txBox="1"/>
      </xdr:nvSpPr>
      <xdr:spPr>
        <a:xfrm>
          <a:off x="18421427" y="1785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C6D0E99D-41E3-42F1-B375-33185B04A22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77153EAD-A5C3-443C-824C-A0C43030013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64992D38-9170-41AA-B450-14C299AED93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「認定こども園・幼稚園・保育園」の有形固定資産減価償却率が、令和元年度に比べ大幅に減少しているが、令和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年度に認定こども園が完成したためである。また、本村の「認定こども園・幼稚園・保育園」に該当する施設は、当該認定こども園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棟のみである。子どもたちが健やかに成長できる環境を十分考慮しながら、長寿命化改修や予防保全的な改修の実施により維持・更新コス トを縮減し、財政負担の平準化に努めていく。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692023A-A23A-4477-A797-DBEC781C19A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BC1666D-92CD-49CD-9BAA-28B792A09A6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9E16A79-FB91-4D19-848E-E656AC840FB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A91752C-08AF-4285-9049-80397E7B633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25D6BA8-AEEA-42FB-BBC5-BD96F815139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2A1BC57-1C15-4EF4-A1B6-4A52F4C7FD6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05FE10A-A0A8-40B8-B81A-16A40E6CFCF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C489AEF-0ABE-4FBC-88E8-854F604F028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F66CA5D-C723-4AD6-B6D8-65FCD7EA491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82C0867-D2B0-48BF-9F7B-7D3BA2C937B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
561
13.07
3,609,851
3,567,379
30,423
829,366
2,888,999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AE6FC39-09DE-4961-827D-6E0F1CC5E2F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CE5122E-694B-4A17-83E4-52A2DC6A3C4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8F55EB-4A26-4747-90FA-6AF681AA756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C053887-AEA8-4433-ACA2-6E496B811AC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4E14822-AB5B-49F8-AA0C-80A25F9FDDA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D43F05C-3386-40D3-9F8C-E3004AA7FDC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9E5119C-91C7-4D78-BFC2-F92FB8B86BB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59B38C5-52DF-497A-A200-A7A5C025BCE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3A03EFF-2414-4387-8A07-0B2295DB343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34E388A-B291-4BC2-ADEE-78AE93AC545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6327900-58A8-44E7-A018-4CFD6B8D98D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E16E00C-ECB7-4AA5-82A1-CA2179202BF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7D6972A-F813-41DE-BA77-8A1F34005AE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315AE34-1CC5-4F52-9255-D9D36B0D04E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02F76F5-3E91-45AA-961E-62CCB4DC609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B1888E5-E8FC-4301-BD8D-62A9D8D6848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06413D5-C3B2-499C-80C4-41071724F66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2B4D417-BF09-4FD1-B55B-7A25015E00E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3A15A9C-300A-4F92-9A47-206196EB4AB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FC45607-FD39-471C-A612-C4EF9452E4D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19E7558-D8A4-4A5B-A24D-1314DF6B0F5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B99EC3C-ADC3-4E60-89DA-BA3B805D16B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05BD420-B652-40F9-92A7-03BBDB11931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1F939D9-3CED-4623-B5C5-875CBA967EF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227BF92-8C95-4B91-B9D8-68199214337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6ADA80F-060D-4D63-AA40-5162E6A389F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3174BFB-8EDF-4506-BE81-5E83F63AD89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C55A533-CD1E-4D1B-9E60-36286320227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422AB00-D5CE-41E1-AC3B-5407AC7ABBC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FCC6457E-44A2-4FB5-9C56-4C2CAA880B3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C45F0677-7785-4CFD-B7EA-CCE8CF897E4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980F9778-1947-4A54-9108-EC47332ABE1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78EBCB39-D641-43EC-A5B0-B8739B0B9FA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D30799FC-E392-4423-BCA0-CE2C287B987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E364A37A-8F67-44A1-803B-A349E1BEE30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38DA0502-17DC-4F75-8433-B323BD5941F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B2880670-348F-4538-9E3A-C54F6CF9CBC7}"/>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BB84E666-E040-4B07-8067-4A390718A1D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A2FB5AA9-BB20-426F-82C3-D4503FFB06B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98CD2116-E25A-489B-B24E-BD5DCA776B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98281BC5-1554-4908-A6F1-5312FB7BD0B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10016A85-60C6-45AC-AC22-7578DD37ADF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7DB3E2DB-4739-4E77-B234-9C66D903966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D83E86CD-8A0A-40F4-9DF0-C95B5CE60FC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C2C9A5AB-0BFC-4B03-90E7-57CC5A82A94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399E2C10-ACF1-4B4C-BC0C-0CFF078A7FD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405DBA4E-A3E2-4FC1-B776-B1147AD9A96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137DB7EE-A227-4CFC-8D28-1087A9338B7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66771D04-FAAF-44AA-8CBD-6D58ADD125C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9A447FDF-491E-4F69-9BDA-FBD2052BC47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724E0789-31D3-43DE-B025-FF14CADB54D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D68C6368-97E7-4714-8A5E-8E70B001965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32490B49-8FA0-47E2-B202-2C0CACBB180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1AD6500C-8D2A-463F-AB5F-D99C6EAB094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31D06A6-4411-4E4E-A8F3-131CDC38B4D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DB42B764-3E44-4111-BB97-DAB2FFEF365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D3B20DE7-2EAC-48F4-A17C-CBF36648E3F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44BF21BF-C466-4CC7-989B-CA578AED567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BF197CA5-1B72-4381-90A5-F1B75DF5A4B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AE962E61-00C2-4AA3-B82C-0B9F86CF4FF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272C3940-DAA8-4DBF-A333-53073ADEB7A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276F0E71-8424-4624-A4F5-841C167535E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127363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F65BFACA-A7C9-4497-9E8F-86B49CD4E1CC}"/>
            </a:ext>
          </a:extLst>
        </xdr:cNvPr>
        <xdr:cNvCxnSpPr/>
      </xdr:nvCxnSpPr>
      <xdr:spPr>
        <a:xfrm flipV="1">
          <a:off x="4634865" y="9557113"/>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3702C76D-D17B-439F-8638-CE0523F8327E}"/>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17F84887-69D3-45F6-A886-A7D5253CFB92}"/>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74040</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81BE1675-BE8F-4E93-BA96-82AFC6A7AFC6}"/>
            </a:ext>
          </a:extLst>
        </xdr:cNvPr>
        <xdr:cNvSpPr txBox="1"/>
      </xdr:nvSpPr>
      <xdr:spPr>
        <a:xfrm>
          <a:off x="4673600" y="933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127363</xdr:rowOff>
    </xdr:from>
    <xdr:to>
      <xdr:col>24</xdr:col>
      <xdr:colOff>152400</xdr:colOff>
      <xdr:row>55</xdr:row>
      <xdr:rowOff>127363</xdr:rowOff>
    </xdr:to>
    <xdr:cxnSp macro="">
      <xdr:nvCxnSpPr>
        <xdr:cNvPr id="78" name="直線コネクタ 77">
          <a:extLst>
            <a:ext uri="{FF2B5EF4-FFF2-40B4-BE49-F238E27FC236}">
              <a16:creationId xmlns:a16="http://schemas.microsoft.com/office/drawing/2014/main" id="{46E3AA18-6A30-4DEF-A185-176C5C805F95}"/>
            </a:ext>
          </a:extLst>
        </xdr:cNvPr>
        <xdr:cNvCxnSpPr/>
      </xdr:nvCxnSpPr>
      <xdr:spPr>
        <a:xfrm>
          <a:off x="4546600" y="955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154594</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8C06AB2D-7E48-471C-ABED-FF20F0D772E6}"/>
            </a:ext>
          </a:extLst>
        </xdr:cNvPr>
        <xdr:cNvSpPr txBox="1"/>
      </xdr:nvSpPr>
      <xdr:spPr>
        <a:xfrm>
          <a:off x="4673600" y="10270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80" name="フローチャート: 判断 79">
          <a:extLst>
            <a:ext uri="{FF2B5EF4-FFF2-40B4-BE49-F238E27FC236}">
              <a16:creationId xmlns:a16="http://schemas.microsoft.com/office/drawing/2014/main" id="{6C0BED5B-804A-47CD-8633-2DECB41D6843}"/>
            </a:ext>
          </a:extLst>
        </xdr:cNvPr>
        <xdr:cNvSpPr/>
      </xdr:nvSpPr>
      <xdr:spPr>
        <a:xfrm>
          <a:off x="4584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132080</xdr:rowOff>
    </xdr:from>
    <xdr:to>
      <xdr:col>20</xdr:col>
      <xdr:colOff>38100</xdr:colOff>
      <xdr:row>62</xdr:row>
      <xdr:rowOff>62230</xdr:rowOff>
    </xdr:to>
    <xdr:sp macro="" textlink="">
      <xdr:nvSpPr>
        <xdr:cNvPr id="81" name="フローチャート: 判断 80">
          <a:extLst>
            <a:ext uri="{FF2B5EF4-FFF2-40B4-BE49-F238E27FC236}">
              <a16:creationId xmlns:a16="http://schemas.microsoft.com/office/drawing/2014/main" id="{6A050467-F2F4-41BB-ADC0-925AD1D491C4}"/>
            </a:ext>
          </a:extLst>
        </xdr:cNvPr>
        <xdr:cNvSpPr/>
      </xdr:nvSpPr>
      <xdr:spPr>
        <a:xfrm>
          <a:off x="37465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123916</xdr:rowOff>
    </xdr:from>
    <xdr:to>
      <xdr:col>15</xdr:col>
      <xdr:colOff>101600</xdr:colOff>
      <xdr:row>62</xdr:row>
      <xdr:rowOff>54066</xdr:rowOff>
    </xdr:to>
    <xdr:sp macro="" textlink="">
      <xdr:nvSpPr>
        <xdr:cNvPr id="82" name="フローチャート: 判断 81">
          <a:extLst>
            <a:ext uri="{FF2B5EF4-FFF2-40B4-BE49-F238E27FC236}">
              <a16:creationId xmlns:a16="http://schemas.microsoft.com/office/drawing/2014/main" id="{7E57BBBA-1A60-4248-9275-A7A4B35DAAA1}"/>
            </a:ext>
          </a:extLst>
        </xdr:cNvPr>
        <xdr:cNvSpPr/>
      </xdr:nvSpPr>
      <xdr:spPr>
        <a:xfrm>
          <a:off x="2857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141877</xdr:rowOff>
    </xdr:from>
    <xdr:to>
      <xdr:col>10</xdr:col>
      <xdr:colOff>165100</xdr:colOff>
      <xdr:row>62</xdr:row>
      <xdr:rowOff>72027</xdr:rowOff>
    </xdr:to>
    <xdr:sp macro="" textlink="">
      <xdr:nvSpPr>
        <xdr:cNvPr id="83" name="フローチャート: 判断 82">
          <a:extLst>
            <a:ext uri="{FF2B5EF4-FFF2-40B4-BE49-F238E27FC236}">
              <a16:creationId xmlns:a16="http://schemas.microsoft.com/office/drawing/2014/main" id="{BFEF598F-79C7-45F2-A721-80570774FB43}"/>
            </a:ext>
          </a:extLst>
        </xdr:cNvPr>
        <xdr:cNvSpPr/>
      </xdr:nvSpPr>
      <xdr:spPr>
        <a:xfrm>
          <a:off x="1968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89626</xdr:rowOff>
    </xdr:from>
    <xdr:to>
      <xdr:col>6</xdr:col>
      <xdr:colOff>38100</xdr:colOff>
      <xdr:row>62</xdr:row>
      <xdr:rowOff>19776</xdr:rowOff>
    </xdr:to>
    <xdr:sp macro="" textlink="">
      <xdr:nvSpPr>
        <xdr:cNvPr id="84" name="フローチャート: 判断 83">
          <a:extLst>
            <a:ext uri="{FF2B5EF4-FFF2-40B4-BE49-F238E27FC236}">
              <a16:creationId xmlns:a16="http://schemas.microsoft.com/office/drawing/2014/main" id="{4AD6EEF7-23E6-47E7-8454-E0446C1133DA}"/>
            </a:ext>
          </a:extLst>
        </xdr:cNvPr>
        <xdr:cNvSpPr/>
      </xdr:nvSpPr>
      <xdr:spPr>
        <a:xfrm>
          <a:off x="1079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B0C7E370-90DC-4418-AA10-B28327B151B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5C56F22-6413-4C18-A0E0-E01342A0889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BE6C3EDF-401E-41E6-8396-4D25FB33F61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2644FB0D-9F66-49F1-B92F-303D7413EF3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430B4DB2-E27E-4EF2-B58B-FBB46267591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94524</xdr:rowOff>
    </xdr:from>
    <xdr:to>
      <xdr:col>24</xdr:col>
      <xdr:colOff>114300</xdr:colOff>
      <xdr:row>60</xdr:row>
      <xdr:rowOff>24674</xdr:rowOff>
    </xdr:to>
    <xdr:sp macro="" textlink="">
      <xdr:nvSpPr>
        <xdr:cNvPr id="90" name="楕円 89">
          <a:extLst>
            <a:ext uri="{FF2B5EF4-FFF2-40B4-BE49-F238E27FC236}">
              <a16:creationId xmlns:a16="http://schemas.microsoft.com/office/drawing/2014/main" id="{339CDBD2-E576-43F2-B24B-57D0E1B10119}"/>
            </a:ext>
          </a:extLst>
        </xdr:cNvPr>
        <xdr:cNvSpPr/>
      </xdr:nvSpPr>
      <xdr:spPr>
        <a:xfrm>
          <a:off x="45847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117401</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1D8C932C-6416-4018-9EA1-2E56D93D98CF}"/>
            </a:ext>
          </a:extLst>
        </xdr:cNvPr>
        <xdr:cNvSpPr txBox="1"/>
      </xdr:nvSpPr>
      <xdr:spPr>
        <a:xfrm>
          <a:off x="4673600" y="1006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58601</xdr:rowOff>
    </xdr:from>
    <xdr:to>
      <xdr:col>20</xdr:col>
      <xdr:colOff>38100</xdr:colOff>
      <xdr:row>59</xdr:row>
      <xdr:rowOff>160201</xdr:rowOff>
    </xdr:to>
    <xdr:sp macro="" textlink="">
      <xdr:nvSpPr>
        <xdr:cNvPr id="92" name="楕円 91">
          <a:extLst>
            <a:ext uri="{FF2B5EF4-FFF2-40B4-BE49-F238E27FC236}">
              <a16:creationId xmlns:a16="http://schemas.microsoft.com/office/drawing/2014/main" id="{D06AC91B-0F83-43ED-BBBB-956D409BB289}"/>
            </a:ext>
          </a:extLst>
        </xdr:cNvPr>
        <xdr:cNvSpPr/>
      </xdr:nvSpPr>
      <xdr:spPr>
        <a:xfrm>
          <a:off x="3746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109401</xdr:rowOff>
    </xdr:from>
    <xdr:to>
      <xdr:col>24</xdr:col>
      <xdr:colOff>63500</xdr:colOff>
      <xdr:row>59</xdr:row>
      <xdr:rowOff>145324</xdr:rowOff>
    </xdr:to>
    <xdr:cxnSp macro="">
      <xdr:nvCxnSpPr>
        <xdr:cNvPr id="93" name="直線コネクタ 92">
          <a:extLst>
            <a:ext uri="{FF2B5EF4-FFF2-40B4-BE49-F238E27FC236}">
              <a16:creationId xmlns:a16="http://schemas.microsoft.com/office/drawing/2014/main" id="{5D92B0A2-AEB0-40A1-9D75-1BCB63BA9672}"/>
            </a:ext>
          </a:extLst>
        </xdr:cNvPr>
        <xdr:cNvCxnSpPr/>
      </xdr:nvCxnSpPr>
      <xdr:spPr>
        <a:xfrm>
          <a:off x="3797300" y="102249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22678</xdr:rowOff>
    </xdr:from>
    <xdr:to>
      <xdr:col>15</xdr:col>
      <xdr:colOff>101600</xdr:colOff>
      <xdr:row>59</xdr:row>
      <xdr:rowOff>124278</xdr:rowOff>
    </xdr:to>
    <xdr:sp macro="" textlink="">
      <xdr:nvSpPr>
        <xdr:cNvPr id="94" name="楕円 93">
          <a:extLst>
            <a:ext uri="{FF2B5EF4-FFF2-40B4-BE49-F238E27FC236}">
              <a16:creationId xmlns:a16="http://schemas.microsoft.com/office/drawing/2014/main" id="{F8038827-1F86-41A9-BF5C-180724D3C501}"/>
            </a:ext>
          </a:extLst>
        </xdr:cNvPr>
        <xdr:cNvSpPr/>
      </xdr:nvSpPr>
      <xdr:spPr>
        <a:xfrm>
          <a:off x="2857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73478</xdr:rowOff>
    </xdr:from>
    <xdr:to>
      <xdr:col>19</xdr:col>
      <xdr:colOff>177800</xdr:colOff>
      <xdr:row>59</xdr:row>
      <xdr:rowOff>109401</xdr:rowOff>
    </xdr:to>
    <xdr:cxnSp macro="">
      <xdr:nvCxnSpPr>
        <xdr:cNvPr id="95" name="直線コネクタ 94">
          <a:extLst>
            <a:ext uri="{FF2B5EF4-FFF2-40B4-BE49-F238E27FC236}">
              <a16:creationId xmlns:a16="http://schemas.microsoft.com/office/drawing/2014/main" id="{2FDB81A2-B8CB-48B2-B096-1E98014AD066}"/>
            </a:ext>
          </a:extLst>
        </xdr:cNvPr>
        <xdr:cNvCxnSpPr/>
      </xdr:nvCxnSpPr>
      <xdr:spPr>
        <a:xfrm>
          <a:off x="2908300" y="101890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158206</xdr:rowOff>
    </xdr:from>
    <xdr:to>
      <xdr:col>10</xdr:col>
      <xdr:colOff>165100</xdr:colOff>
      <xdr:row>59</xdr:row>
      <xdr:rowOff>88356</xdr:rowOff>
    </xdr:to>
    <xdr:sp macro="" textlink="">
      <xdr:nvSpPr>
        <xdr:cNvPr id="96" name="楕円 95">
          <a:extLst>
            <a:ext uri="{FF2B5EF4-FFF2-40B4-BE49-F238E27FC236}">
              <a16:creationId xmlns:a16="http://schemas.microsoft.com/office/drawing/2014/main" id="{2A465841-C6F1-45F1-A5B3-D98275C11DFF}"/>
            </a:ext>
          </a:extLst>
        </xdr:cNvPr>
        <xdr:cNvSpPr/>
      </xdr:nvSpPr>
      <xdr:spPr>
        <a:xfrm>
          <a:off x="1968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37556</xdr:rowOff>
    </xdr:from>
    <xdr:to>
      <xdr:col>15</xdr:col>
      <xdr:colOff>50800</xdr:colOff>
      <xdr:row>59</xdr:row>
      <xdr:rowOff>73478</xdr:rowOff>
    </xdr:to>
    <xdr:cxnSp macro="">
      <xdr:nvCxnSpPr>
        <xdr:cNvPr id="97" name="直線コネクタ 96">
          <a:extLst>
            <a:ext uri="{FF2B5EF4-FFF2-40B4-BE49-F238E27FC236}">
              <a16:creationId xmlns:a16="http://schemas.microsoft.com/office/drawing/2014/main" id="{8EBCD761-FB69-497D-8812-39F8D6509CDD}"/>
            </a:ext>
          </a:extLst>
        </xdr:cNvPr>
        <xdr:cNvCxnSpPr/>
      </xdr:nvCxnSpPr>
      <xdr:spPr>
        <a:xfrm>
          <a:off x="2019300" y="101531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122283</xdr:rowOff>
    </xdr:from>
    <xdr:to>
      <xdr:col>6</xdr:col>
      <xdr:colOff>38100</xdr:colOff>
      <xdr:row>59</xdr:row>
      <xdr:rowOff>52433</xdr:rowOff>
    </xdr:to>
    <xdr:sp macro="" textlink="">
      <xdr:nvSpPr>
        <xdr:cNvPr id="98" name="楕円 97">
          <a:extLst>
            <a:ext uri="{FF2B5EF4-FFF2-40B4-BE49-F238E27FC236}">
              <a16:creationId xmlns:a16="http://schemas.microsoft.com/office/drawing/2014/main" id="{4C01B5E1-1625-451D-BDFD-BB684318C6EB}"/>
            </a:ext>
          </a:extLst>
        </xdr:cNvPr>
        <xdr:cNvSpPr/>
      </xdr:nvSpPr>
      <xdr:spPr>
        <a:xfrm>
          <a:off x="1079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1633</xdr:rowOff>
    </xdr:from>
    <xdr:to>
      <xdr:col>10</xdr:col>
      <xdr:colOff>114300</xdr:colOff>
      <xdr:row>59</xdr:row>
      <xdr:rowOff>37556</xdr:rowOff>
    </xdr:to>
    <xdr:cxnSp macro="">
      <xdr:nvCxnSpPr>
        <xdr:cNvPr id="99" name="直線コネクタ 98">
          <a:extLst>
            <a:ext uri="{FF2B5EF4-FFF2-40B4-BE49-F238E27FC236}">
              <a16:creationId xmlns:a16="http://schemas.microsoft.com/office/drawing/2014/main" id="{4E4295F3-E9F3-41CC-96F2-FC17D5D9C7F2}"/>
            </a:ext>
          </a:extLst>
        </xdr:cNvPr>
        <xdr:cNvCxnSpPr/>
      </xdr:nvCxnSpPr>
      <xdr:spPr>
        <a:xfrm>
          <a:off x="1130300" y="101171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53357</xdr:rowOff>
    </xdr:from>
    <xdr:ext cx="405111" cy="259045"/>
    <xdr:sp macro="" textlink="">
      <xdr:nvSpPr>
        <xdr:cNvPr id="100" name="n_1aveValue【体育館・プール】&#10;有形固定資産減価償却率">
          <a:extLst>
            <a:ext uri="{FF2B5EF4-FFF2-40B4-BE49-F238E27FC236}">
              <a16:creationId xmlns:a16="http://schemas.microsoft.com/office/drawing/2014/main" id="{B37ED329-E3E9-4917-ABB7-1874F2683A47}"/>
            </a:ext>
          </a:extLst>
        </xdr:cNvPr>
        <xdr:cNvSpPr txBox="1"/>
      </xdr:nvSpPr>
      <xdr:spPr>
        <a:xfrm>
          <a:off x="35820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45193</xdr:rowOff>
    </xdr:from>
    <xdr:ext cx="405111" cy="259045"/>
    <xdr:sp macro="" textlink="">
      <xdr:nvSpPr>
        <xdr:cNvPr id="101" name="n_2aveValue【体育館・プール】&#10;有形固定資産減価償却率">
          <a:extLst>
            <a:ext uri="{FF2B5EF4-FFF2-40B4-BE49-F238E27FC236}">
              <a16:creationId xmlns:a16="http://schemas.microsoft.com/office/drawing/2014/main" id="{4CB15BB1-019C-4A9F-934F-545A07F5EF96}"/>
            </a:ext>
          </a:extLst>
        </xdr:cNvPr>
        <xdr:cNvSpPr txBox="1"/>
      </xdr:nvSpPr>
      <xdr:spPr>
        <a:xfrm>
          <a:off x="2705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63154</xdr:rowOff>
    </xdr:from>
    <xdr:ext cx="405111" cy="259045"/>
    <xdr:sp macro="" textlink="">
      <xdr:nvSpPr>
        <xdr:cNvPr id="102" name="n_3aveValue【体育館・プール】&#10;有形固定資産減価償却率">
          <a:extLst>
            <a:ext uri="{FF2B5EF4-FFF2-40B4-BE49-F238E27FC236}">
              <a16:creationId xmlns:a16="http://schemas.microsoft.com/office/drawing/2014/main" id="{89EAD3D9-A9A8-443F-B091-E377E46C1445}"/>
            </a:ext>
          </a:extLst>
        </xdr:cNvPr>
        <xdr:cNvSpPr txBox="1"/>
      </xdr:nvSpPr>
      <xdr:spPr>
        <a:xfrm>
          <a:off x="1816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10903</xdr:rowOff>
    </xdr:from>
    <xdr:ext cx="405111" cy="259045"/>
    <xdr:sp macro="" textlink="">
      <xdr:nvSpPr>
        <xdr:cNvPr id="103" name="n_4aveValue【体育館・プール】&#10;有形固定資産減価償却率">
          <a:extLst>
            <a:ext uri="{FF2B5EF4-FFF2-40B4-BE49-F238E27FC236}">
              <a16:creationId xmlns:a16="http://schemas.microsoft.com/office/drawing/2014/main" id="{E9CE3729-ECF1-4F13-B64C-C14BB8157FCC}"/>
            </a:ext>
          </a:extLst>
        </xdr:cNvPr>
        <xdr:cNvSpPr txBox="1"/>
      </xdr:nvSpPr>
      <xdr:spPr>
        <a:xfrm>
          <a:off x="9277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5278</xdr:rowOff>
    </xdr:from>
    <xdr:ext cx="405111" cy="259045"/>
    <xdr:sp macro="" textlink="">
      <xdr:nvSpPr>
        <xdr:cNvPr id="104" name="n_1mainValue【体育館・プール】&#10;有形固定資産減価償却率">
          <a:extLst>
            <a:ext uri="{FF2B5EF4-FFF2-40B4-BE49-F238E27FC236}">
              <a16:creationId xmlns:a16="http://schemas.microsoft.com/office/drawing/2014/main" id="{4269386F-4810-49E8-9EEB-CCC4FB296B60}"/>
            </a:ext>
          </a:extLst>
        </xdr:cNvPr>
        <xdr:cNvSpPr txBox="1"/>
      </xdr:nvSpPr>
      <xdr:spPr>
        <a:xfrm>
          <a:off x="35820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140805</xdr:rowOff>
    </xdr:from>
    <xdr:ext cx="405111" cy="259045"/>
    <xdr:sp macro="" textlink="">
      <xdr:nvSpPr>
        <xdr:cNvPr id="105" name="n_2mainValue【体育館・プール】&#10;有形固定資産減価償却率">
          <a:extLst>
            <a:ext uri="{FF2B5EF4-FFF2-40B4-BE49-F238E27FC236}">
              <a16:creationId xmlns:a16="http://schemas.microsoft.com/office/drawing/2014/main" id="{0A4CE4C7-AB0D-49BF-AC09-3E85DB4E8153}"/>
            </a:ext>
          </a:extLst>
        </xdr:cNvPr>
        <xdr:cNvSpPr txBox="1"/>
      </xdr:nvSpPr>
      <xdr:spPr>
        <a:xfrm>
          <a:off x="2705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104883</xdr:rowOff>
    </xdr:from>
    <xdr:ext cx="405111" cy="259045"/>
    <xdr:sp macro="" textlink="">
      <xdr:nvSpPr>
        <xdr:cNvPr id="106" name="n_3mainValue【体育館・プール】&#10;有形固定資産減価償却率">
          <a:extLst>
            <a:ext uri="{FF2B5EF4-FFF2-40B4-BE49-F238E27FC236}">
              <a16:creationId xmlns:a16="http://schemas.microsoft.com/office/drawing/2014/main" id="{6B7D4FBC-30BF-418A-87BB-1E30572202E9}"/>
            </a:ext>
          </a:extLst>
        </xdr:cNvPr>
        <xdr:cNvSpPr txBox="1"/>
      </xdr:nvSpPr>
      <xdr:spPr>
        <a:xfrm>
          <a:off x="1816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68960</xdr:rowOff>
    </xdr:from>
    <xdr:ext cx="405111" cy="259045"/>
    <xdr:sp macro="" textlink="">
      <xdr:nvSpPr>
        <xdr:cNvPr id="107" name="n_4mainValue【体育館・プール】&#10;有形固定資産減価償却率">
          <a:extLst>
            <a:ext uri="{FF2B5EF4-FFF2-40B4-BE49-F238E27FC236}">
              <a16:creationId xmlns:a16="http://schemas.microsoft.com/office/drawing/2014/main" id="{6C3779B4-42AE-4585-A89D-D94FCAC7BCC3}"/>
            </a:ext>
          </a:extLst>
        </xdr:cNvPr>
        <xdr:cNvSpPr txBox="1"/>
      </xdr:nvSpPr>
      <xdr:spPr>
        <a:xfrm>
          <a:off x="927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B82C82AB-B1CC-44DE-93FC-219E18632D0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F3CEE8DD-B877-4E41-B98B-DEADAD12C68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60D1359E-84ED-4E09-A50E-572AEDBEDC8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C646E3AA-0A9D-44C0-AEFC-2D5AEA079FF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181FA83E-C461-434C-850D-2E83D802CEC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A72F7C94-7483-4D79-92F9-6277550350B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2434A6C2-C010-4A4C-AD91-A3D5B722058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8AF36E14-9CFD-47E3-A86F-EC248EEED10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B8F24C82-0E0A-4A06-B719-4C0F8E04A9C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9A89AE17-3758-4D01-A67D-D7FE24CE51C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F7F70318-4F4A-4CF7-9135-1CAEBA332AC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AA763CF2-B8CD-4716-909A-068BDCD5B6FA}"/>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E5F73983-3310-4432-B7DF-1B6C5069C6A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934E46F7-92F1-43A5-8492-45FA557834DE}"/>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28A67011-DE92-4E53-8223-AF7A57327AE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A69F65AA-77F2-4F6B-8976-5FC67AF22D3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D2B055F2-6F43-49FB-BF1B-EE6AA4C8C84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4EE2C6C4-4A53-49CD-9B07-1DDE6EB719BC}"/>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6B4BBB3F-5692-43D4-9678-BEE4E372DE7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53E722F5-AA23-4239-AA49-52464E141D41}"/>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F0F4D1BB-7138-4E4E-BA9B-6C252CE2D9D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8D5FA09F-5F27-4223-870D-EEDE7D6BB23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5B2C4452-2ECD-4032-9717-F09ADB0A259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155829</xdr:rowOff>
    </xdr:from>
    <xdr:to>
      <xdr:col>54</xdr:col>
      <xdr:colOff>189865</xdr:colOff>
      <xdr:row>64</xdr:row>
      <xdr:rowOff>25146</xdr:rowOff>
    </xdr:to>
    <xdr:cxnSp macro="">
      <xdr:nvCxnSpPr>
        <xdr:cNvPr id="131" name="直線コネクタ 130">
          <a:extLst>
            <a:ext uri="{FF2B5EF4-FFF2-40B4-BE49-F238E27FC236}">
              <a16:creationId xmlns:a16="http://schemas.microsoft.com/office/drawing/2014/main" id="{768C5C63-4556-4811-BC8A-02972A7355B8}"/>
            </a:ext>
          </a:extLst>
        </xdr:cNvPr>
        <xdr:cNvCxnSpPr/>
      </xdr:nvCxnSpPr>
      <xdr:spPr>
        <a:xfrm flipV="1">
          <a:off x="10476865" y="9585579"/>
          <a:ext cx="0" cy="141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28973</xdr:rowOff>
    </xdr:from>
    <xdr:ext cx="469744" cy="259045"/>
    <xdr:sp macro="" textlink="">
      <xdr:nvSpPr>
        <xdr:cNvPr id="132" name="【体育館・プール】&#10;一人当たり面積最小値テキスト">
          <a:extLst>
            <a:ext uri="{FF2B5EF4-FFF2-40B4-BE49-F238E27FC236}">
              <a16:creationId xmlns:a16="http://schemas.microsoft.com/office/drawing/2014/main" id="{6C561409-9F38-47F6-9BB4-CB83EBC215E0}"/>
            </a:ext>
          </a:extLst>
        </xdr:cNvPr>
        <xdr:cNvSpPr txBox="1"/>
      </xdr:nvSpPr>
      <xdr:spPr>
        <a:xfrm>
          <a:off x="10515600" y="110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25146</xdr:rowOff>
    </xdr:from>
    <xdr:to>
      <xdr:col>55</xdr:col>
      <xdr:colOff>88900</xdr:colOff>
      <xdr:row>64</xdr:row>
      <xdr:rowOff>25146</xdr:rowOff>
    </xdr:to>
    <xdr:cxnSp macro="">
      <xdr:nvCxnSpPr>
        <xdr:cNvPr id="133" name="直線コネクタ 132">
          <a:extLst>
            <a:ext uri="{FF2B5EF4-FFF2-40B4-BE49-F238E27FC236}">
              <a16:creationId xmlns:a16="http://schemas.microsoft.com/office/drawing/2014/main" id="{8BF9443A-1081-44F7-A72D-AEBE6B5C0651}"/>
            </a:ext>
          </a:extLst>
        </xdr:cNvPr>
        <xdr:cNvCxnSpPr/>
      </xdr:nvCxnSpPr>
      <xdr:spPr>
        <a:xfrm>
          <a:off x="10388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102506</xdr:rowOff>
    </xdr:from>
    <xdr:ext cx="469744" cy="259045"/>
    <xdr:sp macro="" textlink="">
      <xdr:nvSpPr>
        <xdr:cNvPr id="134" name="【体育館・プール】&#10;一人当たり面積最大値テキスト">
          <a:extLst>
            <a:ext uri="{FF2B5EF4-FFF2-40B4-BE49-F238E27FC236}">
              <a16:creationId xmlns:a16="http://schemas.microsoft.com/office/drawing/2014/main" id="{702781BA-6239-4C09-9391-D49148174D56}"/>
            </a:ext>
          </a:extLst>
        </xdr:cNvPr>
        <xdr:cNvSpPr txBox="1"/>
      </xdr:nvSpPr>
      <xdr:spPr>
        <a:xfrm>
          <a:off x="10515600" y="93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155829</xdr:rowOff>
    </xdr:from>
    <xdr:to>
      <xdr:col>55</xdr:col>
      <xdr:colOff>88900</xdr:colOff>
      <xdr:row>55</xdr:row>
      <xdr:rowOff>155829</xdr:rowOff>
    </xdr:to>
    <xdr:cxnSp macro="">
      <xdr:nvCxnSpPr>
        <xdr:cNvPr id="135" name="直線コネクタ 134">
          <a:extLst>
            <a:ext uri="{FF2B5EF4-FFF2-40B4-BE49-F238E27FC236}">
              <a16:creationId xmlns:a16="http://schemas.microsoft.com/office/drawing/2014/main" id="{B775DC42-C786-4145-9391-3D3A3AC0F40A}"/>
            </a:ext>
          </a:extLst>
        </xdr:cNvPr>
        <xdr:cNvCxnSpPr/>
      </xdr:nvCxnSpPr>
      <xdr:spPr>
        <a:xfrm>
          <a:off x="10388600" y="9585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138320</xdr:rowOff>
    </xdr:from>
    <xdr:ext cx="469744" cy="259045"/>
    <xdr:sp macro="" textlink="">
      <xdr:nvSpPr>
        <xdr:cNvPr id="136" name="【体育館・プール】&#10;一人当たり面積平均値テキスト">
          <a:extLst>
            <a:ext uri="{FF2B5EF4-FFF2-40B4-BE49-F238E27FC236}">
              <a16:creationId xmlns:a16="http://schemas.microsoft.com/office/drawing/2014/main" id="{BC275462-A946-4696-8A92-789136763871}"/>
            </a:ext>
          </a:extLst>
        </xdr:cNvPr>
        <xdr:cNvSpPr txBox="1"/>
      </xdr:nvSpPr>
      <xdr:spPr>
        <a:xfrm>
          <a:off x="10515600" y="105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159893</xdr:rowOff>
    </xdr:from>
    <xdr:to>
      <xdr:col>55</xdr:col>
      <xdr:colOff>50800</xdr:colOff>
      <xdr:row>62</xdr:row>
      <xdr:rowOff>90043</xdr:rowOff>
    </xdr:to>
    <xdr:sp macro="" textlink="">
      <xdr:nvSpPr>
        <xdr:cNvPr id="137" name="フローチャート: 判断 136">
          <a:extLst>
            <a:ext uri="{FF2B5EF4-FFF2-40B4-BE49-F238E27FC236}">
              <a16:creationId xmlns:a16="http://schemas.microsoft.com/office/drawing/2014/main" id="{67B8E73F-00CE-4A94-8411-3036A913EA2C}"/>
            </a:ext>
          </a:extLst>
        </xdr:cNvPr>
        <xdr:cNvSpPr/>
      </xdr:nvSpPr>
      <xdr:spPr>
        <a:xfrm>
          <a:off x="10426700" y="106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13970</xdr:rowOff>
    </xdr:from>
    <xdr:to>
      <xdr:col>50</xdr:col>
      <xdr:colOff>165100</xdr:colOff>
      <xdr:row>62</xdr:row>
      <xdr:rowOff>115570</xdr:rowOff>
    </xdr:to>
    <xdr:sp macro="" textlink="">
      <xdr:nvSpPr>
        <xdr:cNvPr id="138" name="フローチャート: 判断 137">
          <a:extLst>
            <a:ext uri="{FF2B5EF4-FFF2-40B4-BE49-F238E27FC236}">
              <a16:creationId xmlns:a16="http://schemas.microsoft.com/office/drawing/2014/main" id="{29367012-8EE1-4FB1-8350-A6662FFBC54A}"/>
            </a:ext>
          </a:extLst>
        </xdr:cNvPr>
        <xdr:cNvSpPr/>
      </xdr:nvSpPr>
      <xdr:spPr>
        <a:xfrm>
          <a:off x="9588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127127</xdr:rowOff>
    </xdr:from>
    <xdr:to>
      <xdr:col>46</xdr:col>
      <xdr:colOff>38100</xdr:colOff>
      <xdr:row>62</xdr:row>
      <xdr:rowOff>57277</xdr:rowOff>
    </xdr:to>
    <xdr:sp macro="" textlink="">
      <xdr:nvSpPr>
        <xdr:cNvPr id="139" name="フローチャート: 判断 138">
          <a:extLst>
            <a:ext uri="{FF2B5EF4-FFF2-40B4-BE49-F238E27FC236}">
              <a16:creationId xmlns:a16="http://schemas.microsoft.com/office/drawing/2014/main" id="{39EC9826-9839-4A84-97DD-603564BABBDE}"/>
            </a:ext>
          </a:extLst>
        </xdr:cNvPr>
        <xdr:cNvSpPr/>
      </xdr:nvSpPr>
      <xdr:spPr>
        <a:xfrm>
          <a:off x="8699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56642</xdr:rowOff>
    </xdr:from>
    <xdr:to>
      <xdr:col>41</xdr:col>
      <xdr:colOff>101600</xdr:colOff>
      <xdr:row>62</xdr:row>
      <xdr:rowOff>158242</xdr:rowOff>
    </xdr:to>
    <xdr:sp macro="" textlink="">
      <xdr:nvSpPr>
        <xdr:cNvPr id="140" name="フローチャート: 判断 139">
          <a:extLst>
            <a:ext uri="{FF2B5EF4-FFF2-40B4-BE49-F238E27FC236}">
              <a16:creationId xmlns:a16="http://schemas.microsoft.com/office/drawing/2014/main" id="{BEEC0A3E-03E6-43F3-A04D-D4671F703D6B}"/>
            </a:ext>
          </a:extLst>
        </xdr:cNvPr>
        <xdr:cNvSpPr/>
      </xdr:nvSpPr>
      <xdr:spPr>
        <a:xfrm>
          <a:off x="7810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15875</xdr:rowOff>
    </xdr:from>
    <xdr:to>
      <xdr:col>36</xdr:col>
      <xdr:colOff>165100</xdr:colOff>
      <xdr:row>62</xdr:row>
      <xdr:rowOff>117475</xdr:rowOff>
    </xdr:to>
    <xdr:sp macro="" textlink="">
      <xdr:nvSpPr>
        <xdr:cNvPr id="141" name="フローチャート: 判断 140">
          <a:extLst>
            <a:ext uri="{FF2B5EF4-FFF2-40B4-BE49-F238E27FC236}">
              <a16:creationId xmlns:a16="http://schemas.microsoft.com/office/drawing/2014/main" id="{EB0CBD6C-A645-4A38-BAB5-67BB4318EC0D}"/>
            </a:ext>
          </a:extLst>
        </xdr:cNvPr>
        <xdr:cNvSpPr/>
      </xdr:nvSpPr>
      <xdr:spPr>
        <a:xfrm>
          <a:off x="6921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79D11997-B05F-40EE-A480-8057A6A0B09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BE8900BD-2514-4136-99EB-C2D21301990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BD89A7CB-8430-41DA-9951-022EBA0A384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F79C6B54-877F-4834-8E9A-DFF7F31E0B9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55B38A9-EACA-40B2-AFD8-BE89655EC44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35687</xdr:rowOff>
    </xdr:from>
    <xdr:to>
      <xdr:col>55</xdr:col>
      <xdr:colOff>50800</xdr:colOff>
      <xdr:row>57</xdr:row>
      <xdr:rowOff>137287</xdr:rowOff>
    </xdr:to>
    <xdr:sp macro="" textlink="">
      <xdr:nvSpPr>
        <xdr:cNvPr id="147" name="楕円 146">
          <a:extLst>
            <a:ext uri="{FF2B5EF4-FFF2-40B4-BE49-F238E27FC236}">
              <a16:creationId xmlns:a16="http://schemas.microsoft.com/office/drawing/2014/main" id="{0F7E11EB-9131-4585-966B-40FD5C9DC8CF}"/>
            </a:ext>
          </a:extLst>
        </xdr:cNvPr>
        <xdr:cNvSpPr/>
      </xdr:nvSpPr>
      <xdr:spPr>
        <a:xfrm>
          <a:off x="10426700" y="98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58564</xdr:rowOff>
    </xdr:from>
    <xdr:ext cx="469744" cy="259045"/>
    <xdr:sp macro="" textlink="">
      <xdr:nvSpPr>
        <xdr:cNvPr id="148" name="【体育館・プール】&#10;一人当たり面積該当値テキスト">
          <a:extLst>
            <a:ext uri="{FF2B5EF4-FFF2-40B4-BE49-F238E27FC236}">
              <a16:creationId xmlns:a16="http://schemas.microsoft.com/office/drawing/2014/main" id="{2DBF5A00-3295-4622-AEED-C9A63A835CD2}"/>
            </a:ext>
          </a:extLst>
        </xdr:cNvPr>
        <xdr:cNvSpPr txBox="1"/>
      </xdr:nvSpPr>
      <xdr:spPr>
        <a:xfrm>
          <a:off x="10515600" y="965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79883</xdr:rowOff>
    </xdr:from>
    <xdr:to>
      <xdr:col>50</xdr:col>
      <xdr:colOff>165100</xdr:colOff>
      <xdr:row>58</xdr:row>
      <xdr:rowOff>10033</xdr:rowOff>
    </xdr:to>
    <xdr:sp macro="" textlink="">
      <xdr:nvSpPr>
        <xdr:cNvPr id="149" name="楕円 148">
          <a:extLst>
            <a:ext uri="{FF2B5EF4-FFF2-40B4-BE49-F238E27FC236}">
              <a16:creationId xmlns:a16="http://schemas.microsoft.com/office/drawing/2014/main" id="{58367A85-7F79-47C3-BA8E-6A6FFC0E3C08}"/>
            </a:ext>
          </a:extLst>
        </xdr:cNvPr>
        <xdr:cNvSpPr/>
      </xdr:nvSpPr>
      <xdr:spPr>
        <a:xfrm>
          <a:off x="9588500" y="985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86487</xdr:rowOff>
    </xdr:from>
    <xdr:to>
      <xdr:col>55</xdr:col>
      <xdr:colOff>0</xdr:colOff>
      <xdr:row>57</xdr:row>
      <xdr:rowOff>130683</xdr:rowOff>
    </xdr:to>
    <xdr:cxnSp macro="">
      <xdr:nvCxnSpPr>
        <xdr:cNvPr id="150" name="直線コネクタ 149">
          <a:extLst>
            <a:ext uri="{FF2B5EF4-FFF2-40B4-BE49-F238E27FC236}">
              <a16:creationId xmlns:a16="http://schemas.microsoft.com/office/drawing/2014/main" id="{639ABBAF-1A10-4989-B047-A48D43D56AB5}"/>
            </a:ext>
          </a:extLst>
        </xdr:cNvPr>
        <xdr:cNvCxnSpPr/>
      </xdr:nvCxnSpPr>
      <xdr:spPr>
        <a:xfrm flipV="1">
          <a:off x="9639300" y="9859137"/>
          <a:ext cx="8382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83693</xdr:rowOff>
    </xdr:from>
    <xdr:to>
      <xdr:col>46</xdr:col>
      <xdr:colOff>38100</xdr:colOff>
      <xdr:row>58</xdr:row>
      <xdr:rowOff>13843</xdr:rowOff>
    </xdr:to>
    <xdr:sp macro="" textlink="">
      <xdr:nvSpPr>
        <xdr:cNvPr id="151" name="楕円 150">
          <a:extLst>
            <a:ext uri="{FF2B5EF4-FFF2-40B4-BE49-F238E27FC236}">
              <a16:creationId xmlns:a16="http://schemas.microsoft.com/office/drawing/2014/main" id="{4622AFB5-E480-4467-A1BE-3BBADBE8928E}"/>
            </a:ext>
          </a:extLst>
        </xdr:cNvPr>
        <xdr:cNvSpPr/>
      </xdr:nvSpPr>
      <xdr:spPr>
        <a:xfrm>
          <a:off x="8699500" y="98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130683</xdr:rowOff>
    </xdr:from>
    <xdr:to>
      <xdr:col>50</xdr:col>
      <xdr:colOff>114300</xdr:colOff>
      <xdr:row>57</xdr:row>
      <xdr:rowOff>134493</xdr:rowOff>
    </xdr:to>
    <xdr:cxnSp macro="">
      <xdr:nvCxnSpPr>
        <xdr:cNvPr id="152" name="直線コネクタ 151">
          <a:extLst>
            <a:ext uri="{FF2B5EF4-FFF2-40B4-BE49-F238E27FC236}">
              <a16:creationId xmlns:a16="http://schemas.microsoft.com/office/drawing/2014/main" id="{DBB8C151-1553-462E-B673-048495F49B4B}"/>
            </a:ext>
          </a:extLst>
        </xdr:cNvPr>
        <xdr:cNvCxnSpPr/>
      </xdr:nvCxnSpPr>
      <xdr:spPr>
        <a:xfrm flipV="1">
          <a:off x="8750300" y="9903333"/>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45974</xdr:rowOff>
    </xdr:from>
    <xdr:to>
      <xdr:col>41</xdr:col>
      <xdr:colOff>101600</xdr:colOff>
      <xdr:row>57</xdr:row>
      <xdr:rowOff>147574</xdr:rowOff>
    </xdr:to>
    <xdr:sp macro="" textlink="">
      <xdr:nvSpPr>
        <xdr:cNvPr id="153" name="楕円 152">
          <a:extLst>
            <a:ext uri="{FF2B5EF4-FFF2-40B4-BE49-F238E27FC236}">
              <a16:creationId xmlns:a16="http://schemas.microsoft.com/office/drawing/2014/main" id="{A569E1C6-CEF5-4297-82A3-DFC82F4878D2}"/>
            </a:ext>
          </a:extLst>
        </xdr:cNvPr>
        <xdr:cNvSpPr/>
      </xdr:nvSpPr>
      <xdr:spPr>
        <a:xfrm>
          <a:off x="7810500" y="981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96774</xdr:rowOff>
    </xdr:from>
    <xdr:to>
      <xdr:col>45</xdr:col>
      <xdr:colOff>177800</xdr:colOff>
      <xdr:row>57</xdr:row>
      <xdr:rowOff>134493</xdr:rowOff>
    </xdr:to>
    <xdr:cxnSp macro="">
      <xdr:nvCxnSpPr>
        <xdr:cNvPr id="154" name="直線コネクタ 153">
          <a:extLst>
            <a:ext uri="{FF2B5EF4-FFF2-40B4-BE49-F238E27FC236}">
              <a16:creationId xmlns:a16="http://schemas.microsoft.com/office/drawing/2014/main" id="{00CAF6F8-DB1F-481C-BF58-146803CF3398}"/>
            </a:ext>
          </a:extLst>
        </xdr:cNvPr>
        <xdr:cNvCxnSpPr/>
      </xdr:nvCxnSpPr>
      <xdr:spPr>
        <a:xfrm>
          <a:off x="7861300" y="9869424"/>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62357</xdr:rowOff>
    </xdr:from>
    <xdr:to>
      <xdr:col>36</xdr:col>
      <xdr:colOff>165100</xdr:colOff>
      <xdr:row>57</xdr:row>
      <xdr:rowOff>163957</xdr:rowOff>
    </xdr:to>
    <xdr:sp macro="" textlink="">
      <xdr:nvSpPr>
        <xdr:cNvPr id="155" name="楕円 154">
          <a:extLst>
            <a:ext uri="{FF2B5EF4-FFF2-40B4-BE49-F238E27FC236}">
              <a16:creationId xmlns:a16="http://schemas.microsoft.com/office/drawing/2014/main" id="{138A4EE3-39B6-4DB2-8080-E1EC55E65C82}"/>
            </a:ext>
          </a:extLst>
        </xdr:cNvPr>
        <xdr:cNvSpPr/>
      </xdr:nvSpPr>
      <xdr:spPr>
        <a:xfrm>
          <a:off x="6921500" y="983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96774</xdr:rowOff>
    </xdr:from>
    <xdr:to>
      <xdr:col>41</xdr:col>
      <xdr:colOff>50800</xdr:colOff>
      <xdr:row>57</xdr:row>
      <xdr:rowOff>113157</xdr:rowOff>
    </xdr:to>
    <xdr:cxnSp macro="">
      <xdr:nvCxnSpPr>
        <xdr:cNvPr id="156" name="直線コネクタ 155">
          <a:extLst>
            <a:ext uri="{FF2B5EF4-FFF2-40B4-BE49-F238E27FC236}">
              <a16:creationId xmlns:a16="http://schemas.microsoft.com/office/drawing/2014/main" id="{FD47FA12-BEB5-46DD-878D-FC26DF8E4F74}"/>
            </a:ext>
          </a:extLst>
        </xdr:cNvPr>
        <xdr:cNvCxnSpPr/>
      </xdr:nvCxnSpPr>
      <xdr:spPr>
        <a:xfrm flipV="1">
          <a:off x="6972300" y="9869424"/>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106697</xdr:rowOff>
    </xdr:from>
    <xdr:ext cx="469744" cy="259045"/>
    <xdr:sp macro="" textlink="">
      <xdr:nvSpPr>
        <xdr:cNvPr id="157" name="n_1aveValue【体育館・プール】&#10;一人当たり面積">
          <a:extLst>
            <a:ext uri="{FF2B5EF4-FFF2-40B4-BE49-F238E27FC236}">
              <a16:creationId xmlns:a16="http://schemas.microsoft.com/office/drawing/2014/main" id="{ADE2462E-6248-4158-9A33-A93BF5D94F88}"/>
            </a:ext>
          </a:extLst>
        </xdr:cNvPr>
        <xdr:cNvSpPr txBox="1"/>
      </xdr:nvSpPr>
      <xdr:spPr>
        <a:xfrm>
          <a:off x="93917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48404</xdr:rowOff>
    </xdr:from>
    <xdr:ext cx="469744" cy="259045"/>
    <xdr:sp macro="" textlink="">
      <xdr:nvSpPr>
        <xdr:cNvPr id="158" name="n_2aveValue【体育館・プール】&#10;一人当たり面積">
          <a:extLst>
            <a:ext uri="{FF2B5EF4-FFF2-40B4-BE49-F238E27FC236}">
              <a16:creationId xmlns:a16="http://schemas.microsoft.com/office/drawing/2014/main" id="{3ECDF2BA-9B51-4E37-8DD0-7ADC51B628B1}"/>
            </a:ext>
          </a:extLst>
        </xdr:cNvPr>
        <xdr:cNvSpPr txBox="1"/>
      </xdr:nvSpPr>
      <xdr:spPr>
        <a:xfrm>
          <a:off x="8515427" y="106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149369</xdr:rowOff>
    </xdr:from>
    <xdr:ext cx="469744" cy="259045"/>
    <xdr:sp macro="" textlink="">
      <xdr:nvSpPr>
        <xdr:cNvPr id="159" name="n_3aveValue【体育館・プール】&#10;一人当たり面積">
          <a:extLst>
            <a:ext uri="{FF2B5EF4-FFF2-40B4-BE49-F238E27FC236}">
              <a16:creationId xmlns:a16="http://schemas.microsoft.com/office/drawing/2014/main" id="{374EAA37-FE92-4767-82C3-D3696518C453}"/>
            </a:ext>
          </a:extLst>
        </xdr:cNvPr>
        <xdr:cNvSpPr txBox="1"/>
      </xdr:nvSpPr>
      <xdr:spPr>
        <a:xfrm>
          <a:off x="76264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108602</xdr:rowOff>
    </xdr:from>
    <xdr:ext cx="469744" cy="259045"/>
    <xdr:sp macro="" textlink="">
      <xdr:nvSpPr>
        <xdr:cNvPr id="160" name="n_4aveValue【体育館・プール】&#10;一人当たり面積">
          <a:extLst>
            <a:ext uri="{FF2B5EF4-FFF2-40B4-BE49-F238E27FC236}">
              <a16:creationId xmlns:a16="http://schemas.microsoft.com/office/drawing/2014/main" id="{D0BC0CAA-06A0-40A1-96BF-E762022A00C2}"/>
            </a:ext>
          </a:extLst>
        </xdr:cNvPr>
        <xdr:cNvSpPr txBox="1"/>
      </xdr:nvSpPr>
      <xdr:spPr>
        <a:xfrm>
          <a:off x="67374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26560</xdr:rowOff>
    </xdr:from>
    <xdr:ext cx="469744" cy="259045"/>
    <xdr:sp macro="" textlink="">
      <xdr:nvSpPr>
        <xdr:cNvPr id="161" name="n_1mainValue【体育館・プール】&#10;一人当たり面積">
          <a:extLst>
            <a:ext uri="{FF2B5EF4-FFF2-40B4-BE49-F238E27FC236}">
              <a16:creationId xmlns:a16="http://schemas.microsoft.com/office/drawing/2014/main" id="{9E72F2C6-ACB4-49F2-8D49-EF891B5815BC}"/>
            </a:ext>
          </a:extLst>
        </xdr:cNvPr>
        <xdr:cNvSpPr txBox="1"/>
      </xdr:nvSpPr>
      <xdr:spPr>
        <a:xfrm>
          <a:off x="9391727" y="962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30370</xdr:rowOff>
    </xdr:from>
    <xdr:ext cx="469744" cy="259045"/>
    <xdr:sp macro="" textlink="">
      <xdr:nvSpPr>
        <xdr:cNvPr id="162" name="n_2mainValue【体育館・プール】&#10;一人当たり面積">
          <a:extLst>
            <a:ext uri="{FF2B5EF4-FFF2-40B4-BE49-F238E27FC236}">
              <a16:creationId xmlns:a16="http://schemas.microsoft.com/office/drawing/2014/main" id="{B6C2A4C6-62F0-4A1C-818F-65588FED987A}"/>
            </a:ext>
          </a:extLst>
        </xdr:cNvPr>
        <xdr:cNvSpPr txBox="1"/>
      </xdr:nvSpPr>
      <xdr:spPr>
        <a:xfrm>
          <a:off x="8515427" y="963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164101</xdr:rowOff>
    </xdr:from>
    <xdr:ext cx="469744" cy="259045"/>
    <xdr:sp macro="" textlink="">
      <xdr:nvSpPr>
        <xdr:cNvPr id="163" name="n_3mainValue【体育館・プール】&#10;一人当たり面積">
          <a:extLst>
            <a:ext uri="{FF2B5EF4-FFF2-40B4-BE49-F238E27FC236}">
              <a16:creationId xmlns:a16="http://schemas.microsoft.com/office/drawing/2014/main" id="{2FFAEB3F-A0A6-4E26-9B69-EE835728249E}"/>
            </a:ext>
          </a:extLst>
        </xdr:cNvPr>
        <xdr:cNvSpPr txBox="1"/>
      </xdr:nvSpPr>
      <xdr:spPr>
        <a:xfrm>
          <a:off x="7626427" y="959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9034</xdr:rowOff>
    </xdr:from>
    <xdr:ext cx="469744" cy="259045"/>
    <xdr:sp macro="" textlink="">
      <xdr:nvSpPr>
        <xdr:cNvPr id="164" name="n_4mainValue【体育館・プール】&#10;一人当たり面積">
          <a:extLst>
            <a:ext uri="{FF2B5EF4-FFF2-40B4-BE49-F238E27FC236}">
              <a16:creationId xmlns:a16="http://schemas.microsoft.com/office/drawing/2014/main" id="{947A5864-5EA9-4021-92AB-B15687A23D48}"/>
            </a:ext>
          </a:extLst>
        </xdr:cNvPr>
        <xdr:cNvSpPr txBox="1"/>
      </xdr:nvSpPr>
      <xdr:spPr>
        <a:xfrm>
          <a:off x="6737427" y="961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EA8909CA-EE7D-4CC7-830F-8B30CC1D301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1AD6FB9D-8432-4FDA-BACB-A9BE4E1A557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F29C2959-626B-47BA-8E83-B71588D892C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8A593CAB-4B1B-4247-8D89-96ED6BEDDF5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81F46F9F-DCB2-4CA1-8FBF-30A51BAA895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2B3FB283-BE3C-4BC6-875D-45674423EDE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20E65E90-B5FE-4D37-A9F6-EAFFB81551B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C6879F63-54F6-4AEA-AB37-073C087C897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9EEF64DB-59A4-4AD6-9838-FF8E6E3A460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1BD54CD4-0ACA-4FC7-B8BF-AB14E798636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9F2AC9F9-F587-449C-9C83-23260B9411E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a:extLst>
            <a:ext uri="{FF2B5EF4-FFF2-40B4-BE49-F238E27FC236}">
              <a16:creationId xmlns:a16="http://schemas.microsoft.com/office/drawing/2014/main" id="{3BE972AD-F6FB-44CD-BB1F-5B93FA55A3E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a:extLst>
            <a:ext uri="{FF2B5EF4-FFF2-40B4-BE49-F238E27FC236}">
              <a16:creationId xmlns:a16="http://schemas.microsoft.com/office/drawing/2014/main" id="{19326435-F21B-4DF0-BFC2-F86FA2A1AE2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a:extLst>
            <a:ext uri="{FF2B5EF4-FFF2-40B4-BE49-F238E27FC236}">
              <a16:creationId xmlns:a16="http://schemas.microsoft.com/office/drawing/2014/main" id="{2B522D00-0472-4E61-B49D-F387B2E0E02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a:extLst>
            <a:ext uri="{FF2B5EF4-FFF2-40B4-BE49-F238E27FC236}">
              <a16:creationId xmlns:a16="http://schemas.microsoft.com/office/drawing/2014/main" id="{06ADBF2A-8245-4B1C-BC9A-2DEBF29CBB2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a:extLst>
            <a:ext uri="{FF2B5EF4-FFF2-40B4-BE49-F238E27FC236}">
              <a16:creationId xmlns:a16="http://schemas.microsoft.com/office/drawing/2014/main" id="{28FF2633-381B-4854-94F0-283613E6E02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a:extLst>
            <a:ext uri="{FF2B5EF4-FFF2-40B4-BE49-F238E27FC236}">
              <a16:creationId xmlns:a16="http://schemas.microsoft.com/office/drawing/2014/main" id="{9A0AB4D2-C800-4F52-BC32-511154563F0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a:extLst>
            <a:ext uri="{FF2B5EF4-FFF2-40B4-BE49-F238E27FC236}">
              <a16:creationId xmlns:a16="http://schemas.microsoft.com/office/drawing/2014/main" id="{5C31B72B-18C8-4106-8B58-7A2C69DC2D3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a:extLst>
            <a:ext uri="{FF2B5EF4-FFF2-40B4-BE49-F238E27FC236}">
              <a16:creationId xmlns:a16="http://schemas.microsoft.com/office/drawing/2014/main" id="{944B31D5-E12B-4F6F-82A6-637829F7146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a:extLst>
            <a:ext uri="{FF2B5EF4-FFF2-40B4-BE49-F238E27FC236}">
              <a16:creationId xmlns:a16="http://schemas.microsoft.com/office/drawing/2014/main" id="{D8807B22-0A32-41EA-9BA1-9680CAED82F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a:extLst>
            <a:ext uri="{FF2B5EF4-FFF2-40B4-BE49-F238E27FC236}">
              <a16:creationId xmlns:a16="http://schemas.microsoft.com/office/drawing/2014/main" id="{F9C74C36-90E6-4751-91CA-ED879702C6C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a:extLst>
            <a:ext uri="{FF2B5EF4-FFF2-40B4-BE49-F238E27FC236}">
              <a16:creationId xmlns:a16="http://schemas.microsoft.com/office/drawing/2014/main" id="{27D88BAD-3B8B-4EFF-99E3-B953B23CCCA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a:extLst>
            <a:ext uri="{FF2B5EF4-FFF2-40B4-BE49-F238E27FC236}">
              <a16:creationId xmlns:a16="http://schemas.microsoft.com/office/drawing/2014/main" id="{7F9744E2-657D-4991-A105-1DC6A4B9F718}"/>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D8AB6756-A8B7-425B-8237-7D544E4C543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A849D694-5E8C-47FE-9A3F-494FB40642B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86</xdr:row>
      <xdr:rowOff>168729</xdr:rowOff>
    </xdr:to>
    <xdr:cxnSp macro="">
      <xdr:nvCxnSpPr>
        <xdr:cNvPr id="190" name="直線コネクタ 189">
          <a:extLst>
            <a:ext uri="{FF2B5EF4-FFF2-40B4-BE49-F238E27FC236}">
              <a16:creationId xmlns:a16="http://schemas.microsoft.com/office/drawing/2014/main" id="{38D3A7AF-3C7A-47D9-AABF-73BB41508C38}"/>
            </a:ext>
          </a:extLst>
        </xdr:cNvPr>
        <xdr:cNvCxnSpPr/>
      </xdr:nvCxnSpPr>
      <xdr:spPr>
        <a:xfrm flipV="1">
          <a:off x="4634865"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1" name="【福祉施設】&#10;有形固定資産減価償却率最小値テキスト">
          <a:extLst>
            <a:ext uri="{FF2B5EF4-FFF2-40B4-BE49-F238E27FC236}">
              <a16:creationId xmlns:a16="http://schemas.microsoft.com/office/drawing/2014/main" id="{0B61BC1E-3CA3-4A76-B69E-3C336369116A}"/>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2" name="直線コネクタ 191">
          <a:extLst>
            <a:ext uri="{FF2B5EF4-FFF2-40B4-BE49-F238E27FC236}">
              <a16:creationId xmlns:a16="http://schemas.microsoft.com/office/drawing/2014/main" id="{F37C1474-B297-4330-85DA-BB4281BBD5F9}"/>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340478" cy="259045"/>
    <xdr:sp macro="" textlink="">
      <xdr:nvSpPr>
        <xdr:cNvPr id="193" name="【福祉施設】&#10;有形固定資産減価償却率最大値テキスト">
          <a:extLst>
            <a:ext uri="{FF2B5EF4-FFF2-40B4-BE49-F238E27FC236}">
              <a16:creationId xmlns:a16="http://schemas.microsoft.com/office/drawing/2014/main" id="{25CD5A19-9E16-4873-B79F-2B7444E7560F}"/>
            </a:ext>
          </a:extLst>
        </xdr:cNvPr>
        <xdr:cNvSpPr txBox="1"/>
      </xdr:nvSpPr>
      <xdr:spPr>
        <a:xfrm>
          <a:off x="4673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194" name="直線コネクタ 193">
          <a:extLst>
            <a:ext uri="{FF2B5EF4-FFF2-40B4-BE49-F238E27FC236}">
              <a16:creationId xmlns:a16="http://schemas.microsoft.com/office/drawing/2014/main" id="{89B4F9EC-8E72-423B-9AA2-6CDE12C0C250}"/>
            </a:ext>
          </a:extLst>
        </xdr:cNvPr>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164935</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170E71B7-6663-4A4E-931D-8A1202779027}"/>
            </a:ext>
          </a:extLst>
        </xdr:cNvPr>
        <xdr:cNvSpPr txBox="1"/>
      </xdr:nvSpPr>
      <xdr:spPr>
        <a:xfrm>
          <a:off x="4673600" y="1405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15058</xdr:rowOff>
    </xdr:from>
    <xdr:to>
      <xdr:col>24</xdr:col>
      <xdr:colOff>114300</xdr:colOff>
      <xdr:row>82</xdr:row>
      <xdr:rowOff>116658</xdr:rowOff>
    </xdr:to>
    <xdr:sp macro="" textlink="">
      <xdr:nvSpPr>
        <xdr:cNvPr id="196" name="フローチャート: 判断 195">
          <a:extLst>
            <a:ext uri="{FF2B5EF4-FFF2-40B4-BE49-F238E27FC236}">
              <a16:creationId xmlns:a16="http://schemas.microsoft.com/office/drawing/2014/main" id="{0ECAFB76-0CDC-4EC8-A553-82D4478ECE27}"/>
            </a:ext>
          </a:extLst>
        </xdr:cNvPr>
        <xdr:cNvSpPr/>
      </xdr:nvSpPr>
      <xdr:spPr>
        <a:xfrm>
          <a:off x="4584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36286</xdr:rowOff>
    </xdr:from>
    <xdr:to>
      <xdr:col>20</xdr:col>
      <xdr:colOff>38100</xdr:colOff>
      <xdr:row>82</xdr:row>
      <xdr:rowOff>137886</xdr:rowOff>
    </xdr:to>
    <xdr:sp macro="" textlink="">
      <xdr:nvSpPr>
        <xdr:cNvPr id="197" name="フローチャート: 判断 196">
          <a:extLst>
            <a:ext uri="{FF2B5EF4-FFF2-40B4-BE49-F238E27FC236}">
              <a16:creationId xmlns:a16="http://schemas.microsoft.com/office/drawing/2014/main" id="{11B6DA92-A3B1-4ED3-AC32-489DFB8025FF}"/>
            </a:ext>
          </a:extLst>
        </xdr:cNvPr>
        <xdr:cNvSpPr/>
      </xdr:nvSpPr>
      <xdr:spPr>
        <a:xfrm>
          <a:off x="3746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160382</xdr:rowOff>
    </xdr:from>
    <xdr:to>
      <xdr:col>15</xdr:col>
      <xdr:colOff>101600</xdr:colOff>
      <xdr:row>82</xdr:row>
      <xdr:rowOff>90532</xdr:rowOff>
    </xdr:to>
    <xdr:sp macro="" textlink="">
      <xdr:nvSpPr>
        <xdr:cNvPr id="198" name="フローチャート: 判断 197">
          <a:extLst>
            <a:ext uri="{FF2B5EF4-FFF2-40B4-BE49-F238E27FC236}">
              <a16:creationId xmlns:a16="http://schemas.microsoft.com/office/drawing/2014/main" id="{6D1A6E79-99DC-4B1E-B03B-EE02DD34BACB}"/>
            </a:ext>
          </a:extLst>
        </xdr:cNvPr>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145687</xdr:rowOff>
    </xdr:from>
    <xdr:to>
      <xdr:col>10</xdr:col>
      <xdr:colOff>165100</xdr:colOff>
      <xdr:row>82</xdr:row>
      <xdr:rowOff>75837</xdr:rowOff>
    </xdr:to>
    <xdr:sp macro="" textlink="">
      <xdr:nvSpPr>
        <xdr:cNvPr id="199" name="フローチャート: 判断 198">
          <a:extLst>
            <a:ext uri="{FF2B5EF4-FFF2-40B4-BE49-F238E27FC236}">
              <a16:creationId xmlns:a16="http://schemas.microsoft.com/office/drawing/2014/main" id="{6810A983-5F3B-486C-AF5F-FCB9A14C56BD}"/>
            </a:ext>
          </a:extLst>
        </xdr:cNvPr>
        <xdr:cNvSpPr/>
      </xdr:nvSpPr>
      <xdr:spPr>
        <a:xfrm>
          <a:off x="1968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1995</xdr:rowOff>
    </xdr:from>
    <xdr:to>
      <xdr:col>6</xdr:col>
      <xdr:colOff>38100</xdr:colOff>
      <xdr:row>82</xdr:row>
      <xdr:rowOff>103595</xdr:rowOff>
    </xdr:to>
    <xdr:sp macro="" textlink="">
      <xdr:nvSpPr>
        <xdr:cNvPr id="200" name="フローチャート: 判断 199">
          <a:extLst>
            <a:ext uri="{FF2B5EF4-FFF2-40B4-BE49-F238E27FC236}">
              <a16:creationId xmlns:a16="http://schemas.microsoft.com/office/drawing/2014/main" id="{BE819DB6-F018-46A5-A6A4-5438CD556A12}"/>
            </a:ext>
          </a:extLst>
        </xdr:cNvPr>
        <xdr:cNvSpPr/>
      </xdr:nvSpPr>
      <xdr:spPr>
        <a:xfrm>
          <a:off x="1079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DA65AA12-7171-431F-A3FD-5A7ACFD1482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6CD3D814-DD14-4917-8619-02D624B5F3D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143113-3574-4472-9523-81F1C1C521C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F401C9A9-1AA3-4E7B-BE43-553C287753E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9C0B8E1F-A022-442C-8985-9903656F014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160382</xdr:rowOff>
    </xdr:from>
    <xdr:to>
      <xdr:col>24</xdr:col>
      <xdr:colOff>114300</xdr:colOff>
      <xdr:row>79</xdr:row>
      <xdr:rowOff>90532</xdr:rowOff>
    </xdr:to>
    <xdr:sp macro="" textlink="">
      <xdr:nvSpPr>
        <xdr:cNvPr id="206" name="楕円 205">
          <a:extLst>
            <a:ext uri="{FF2B5EF4-FFF2-40B4-BE49-F238E27FC236}">
              <a16:creationId xmlns:a16="http://schemas.microsoft.com/office/drawing/2014/main" id="{3719BEEE-94B8-4E5F-A67E-349F3772A434}"/>
            </a:ext>
          </a:extLst>
        </xdr:cNvPr>
        <xdr:cNvSpPr/>
      </xdr:nvSpPr>
      <xdr:spPr>
        <a:xfrm>
          <a:off x="4584700" y="135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11809</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2825726A-2592-4D56-99B6-0B584AFBA11D}"/>
            </a:ext>
          </a:extLst>
        </xdr:cNvPr>
        <xdr:cNvSpPr txBox="1"/>
      </xdr:nvSpPr>
      <xdr:spPr>
        <a:xfrm>
          <a:off x="4673600" y="1338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93436</xdr:rowOff>
    </xdr:from>
    <xdr:to>
      <xdr:col>20</xdr:col>
      <xdr:colOff>38100</xdr:colOff>
      <xdr:row>79</xdr:row>
      <xdr:rowOff>23586</xdr:rowOff>
    </xdr:to>
    <xdr:sp macro="" textlink="">
      <xdr:nvSpPr>
        <xdr:cNvPr id="208" name="楕円 207">
          <a:extLst>
            <a:ext uri="{FF2B5EF4-FFF2-40B4-BE49-F238E27FC236}">
              <a16:creationId xmlns:a16="http://schemas.microsoft.com/office/drawing/2014/main" id="{BB4E6408-5AD3-4137-9295-1788B253B262}"/>
            </a:ext>
          </a:extLst>
        </xdr:cNvPr>
        <xdr:cNvSpPr/>
      </xdr:nvSpPr>
      <xdr:spPr>
        <a:xfrm>
          <a:off x="3746500" y="1346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144236</xdr:rowOff>
    </xdr:from>
    <xdr:to>
      <xdr:col>24</xdr:col>
      <xdr:colOff>63500</xdr:colOff>
      <xdr:row>79</xdr:row>
      <xdr:rowOff>39732</xdr:rowOff>
    </xdr:to>
    <xdr:cxnSp macro="">
      <xdr:nvCxnSpPr>
        <xdr:cNvPr id="209" name="直線コネクタ 208">
          <a:extLst>
            <a:ext uri="{FF2B5EF4-FFF2-40B4-BE49-F238E27FC236}">
              <a16:creationId xmlns:a16="http://schemas.microsoft.com/office/drawing/2014/main" id="{FD8F0FE5-DA74-489D-B7EC-48E8F74C7E29}"/>
            </a:ext>
          </a:extLst>
        </xdr:cNvPr>
        <xdr:cNvCxnSpPr/>
      </xdr:nvCxnSpPr>
      <xdr:spPr>
        <a:xfrm>
          <a:off x="3797300" y="13517336"/>
          <a:ext cx="8382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363</xdr:rowOff>
    </xdr:from>
    <xdr:to>
      <xdr:col>15</xdr:col>
      <xdr:colOff>101600</xdr:colOff>
      <xdr:row>78</xdr:row>
      <xdr:rowOff>101963</xdr:rowOff>
    </xdr:to>
    <xdr:sp macro="" textlink="">
      <xdr:nvSpPr>
        <xdr:cNvPr id="210" name="楕円 209">
          <a:extLst>
            <a:ext uri="{FF2B5EF4-FFF2-40B4-BE49-F238E27FC236}">
              <a16:creationId xmlns:a16="http://schemas.microsoft.com/office/drawing/2014/main" id="{9FFB7CDB-4B1E-4EFA-9C9A-FD0886D5EA70}"/>
            </a:ext>
          </a:extLst>
        </xdr:cNvPr>
        <xdr:cNvSpPr/>
      </xdr:nvSpPr>
      <xdr:spPr>
        <a:xfrm>
          <a:off x="2857500" y="133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51163</xdr:rowOff>
    </xdr:from>
    <xdr:to>
      <xdr:col>19</xdr:col>
      <xdr:colOff>177800</xdr:colOff>
      <xdr:row>78</xdr:row>
      <xdr:rowOff>144236</xdr:rowOff>
    </xdr:to>
    <xdr:cxnSp macro="">
      <xdr:nvCxnSpPr>
        <xdr:cNvPr id="211" name="直線コネクタ 210">
          <a:extLst>
            <a:ext uri="{FF2B5EF4-FFF2-40B4-BE49-F238E27FC236}">
              <a16:creationId xmlns:a16="http://schemas.microsoft.com/office/drawing/2014/main" id="{C4FDAE85-8833-4AA4-ABA4-C13E6692BA72}"/>
            </a:ext>
          </a:extLst>
        </xdr:cNvPr>
        <xdr:cNvCxnSpPr/>
      </xdr:nvCxnSpPr>
      <xdr:spPr>
        <a:xfrm>
          <a:off x="2908300" y="13424263"/>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135889</xdr:rowOff>
    </xdr:from>
    <xdr:to>
      <xdr:col>10</xdr:col>
      <xdr:colOff>165100</xdr:colOff>
      <xdr:row>78</xdr:row>
      <xdr:rowOff>66039</xdr:rowOff>
    </xdr:to>
    <xdr:sp macro="" textlink="">
      <xdr:nvSpPr>
        <xdr:cNvPr id="212" name="楕円 211">
          <a:extLst>
            <a:ext uri="{FF2B5EF4-FFF2-40B4-BE49-F238E27FC236}">
              <a16:creationId xmlns:a16="http://schemas.microsoft.com/office/drawing/2014/main" id="{9B3AA952-2732-4868-A0B2-F6710F255ACD}"/>
            </a:ext>
          </a:extLst>
        </xdr:cNvPr>
        <xdr:cNvSpPr/>
      </xdr:nvSpPr>
      <xdr:spPr>
        <a:xfrm>
          <a:off x="1968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15239</xdr:rowOff>
    </xdr:from>
    <xdr:to>
      <xdr:col>15</xdr:col>
      <xdr:colOff>50800</xdr:colOff>
      <xdr:row>78</xdr:row>
      <xdr:rowOff>51163</xdr:rowOff>
    </xdr:to>
    <xdr:cxnSp macro="">
      <xdr:nvCxnSpPr>
        <xdr:cNvPr id="213" name="直線コネクタ 212">
          <a:extLst>
            <a:ext uri="{FF2B5EF4-FFF2-40B4-BE49-F238E27FC236}">
              <a16:creationId xmlns:a16="http://schemas.microsoft.com/office/drawing/2014/main" id="{7D2AF268-FB51-4661-A95A-399E6B87D4C6}"/>
            </a:ext>
          </a:extLst>
        </xdr:cNvPr>
        <xdr:cNvCxnSpPr/>
      </xdr:nvCxnSpPr>
      <xdr:spPr>
        <a:xfrm>
          <a:off x="2019300" y="133883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99968</xdr:rowOff>
    </xdr:from>
    <xdr:to>
      <xdr:col>6</xdr:col>
      <xdr:colOff>38100</xdr:colOff>
      <xdr:row>78</xdr:row>
      <xdr:rowOff>30118</xdr:rowOff>
    </xdr:to>
    <xdr:sp macro="" textlink="">
      <xdr:nvSpPr>
        <xdr:cNvPr id="214" name="楕円 213">
          <a:extLst>
            <a:ext uri="{FF2B5EF4-FFF2-40B4-BE49-F238E27FC236}">
              <a16:creationId xmlns:a16="http://schemas.microsoft.com/office/drawing/2014/main" id="{26CA49D2-C606-435F-8720-D0F0C3B8F8D3}"/>
            </a:ext>
          </a:extLst>
        </xdr:cNvPr>
        <xdr:cNvSpPr/>
      </xdr:nvSpPr>
      <xdr:spPr>
        <a:xfrm>
          <a:off x="1079500" y="133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150768</xdr:rowOff>
    </xdr:from>
    <xdr:to>
      <xdr:col>10</xdr:col>
      <xdr:colOff>114300</xdr:colOff>
      <xdr:row>78</xdr:row>
      <xdr:rowOff>15239</xdr:rowOff>
    </xdr:to>
    <xdr:cxnSp macro="">
      <xdr:nvCxnSpPr>
        <xdr:cNvPr id="215" name="直線コネクタ 214">
          <a:extLst>
            <a:ext uri="{FF2B5EF4-FFF2-40B4-BE49-F238E27FC236}">
              <a16:creationId xmlns:a16="http://schemas.microsoft.com/office/drawing/2014/main" id="{042C33A7-8F73-49A3-855A-7217C76D27A3}"/>
            </a:ext>
          </a:extLst>
        </xdr:cNvPr>
        <xdr:cNvCxnSpPr/>
      </xdr:nvCxnSpPr>
      <xdr:spPr>
        <a:xfrm>
          <a:off x="1130300" y="133524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129013</xdr:rowOff>
    </xdr:from>
    <xdr:ext cx="405111" cy="259045"/>
    <xdr:sp macro="" textlink="">
      <xdr:nvSpPr>
        <xdr:cNvPr id="216" name="n_1aveValue【福祉施設】&#10;有形固定資産減価償却率">
          <a:extLst>
            <a:ext uri="{FF2B5EF4-FFF2-40B4-BE49-F238E27FC236}">
              <a16:creationId xmlns:a16="http://schemas.microsoft.com/office/drawing/2014/main" id="{57D58CCA-9234-4355-A195-2212215074CE}"/>
            </a:ext>
          </a:extLst>
        </xdr:cNvPr>
        <xdr:cNvSpPr txBox="1"/>
      </xdr:nvSpPr>
      <xdr:spPr>
        <a:xfrm>
          <a:off x="3582044"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81659</xdr:rowOff>
    </xdr:from>
    <xdr:ext cx="405111" cy="259045"/>
    <xdr:sp macro="" textlink="">
      <xdr:nvSpPr>
        <xdr:cNvPr id="217" name="n_2aveValue【福祉施設】&#10;有形固定資産減価償却率">
          <a:extLst>
            <a:ext uri="{FF2B5EF4-FFF2-40B4-BE49-F238E27FC236}">
              <a16:creationId xmlns:a16="http://schemas.microsoft.com/office/drawing/2014/main" id="{FDAAA1FC-A651-4144-8CCD-9F2A7DD42DA1}"/>
            </a:ext>
          </a:extLst>
        </xdr:cNvPr>
        <xdr:cNvSpPr txBox="1"/>
      </xdr:nvSpPr>
      <xdr:spPr>
        <a:xfrm>
          <a:off x="27057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66964</xdr:rowOff>
    </xdr:from>
    <xdr:ext cx="405111" cy="259045"/>
    <xdr:sp macro="" textlink="">
      <xdr:nvSpPr>
        <xdr:cNvPr id="218" name="n_3aveValue【福祉施設】&#10;有形固定資産減価償却率">
          <a:extLst>
            <a:ext uri="{FF2B5EF4-FFF2-40B4-BE49-F238E27FC236}">
              <a16:creationId xmlns:a16="http://schemas.microsoft.com/office/drawing/2014/main" id="{6ABA51E2-2A46-4F99-894D-82BA8B5BF341}"/>
            </a:ext>
          </a:extLst>
        </xdr:cNvPr>
        <xdr:cNvSpPr txBox="1"/>
      </xdr:nvSpPr>
      <xdr:spPr>
        <a:xfrm>
          <a:off x="1816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94722</xdr:rowOff>
    </xdr:from>
    <xdr:ext cx="405111" cy="259045"/>
    <xdr:sp macro="" textlink="">
      <xdr:nvSpPr>
        <xdr:cNvPr id="219" name="n_4aveValue【福祉施設】&#10;有形固定資産減価償却率">
          <a:extLst>
            <a:ext uri="{FF2B5EF4-FFF2-40B4-BE49-F238E27FC236}">
              <a16:creationId xmlns:a16="http://schemas.microsoft.com/office/drawing/2014/main" id="{BB908410-2459-40BC-8DC7-FCC34EEE38F9}"/>
            </a:ext>
          </a:extLst>
        </xdr:cNvPr>
        <xdr:cNvSpPr txBox="1"/>
      </xdr:nvSpPr>
      <xdr:spPr>
        <a:xfrm>
          <a:off x="927744" y="1415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40113</xdr:rowOff>
    </xdr:from>
    <xdr:ext cx="405111" cy="259045"/>
    <xdr:sp macro="" textlink="">
      <xdr:nvSpPr>
        <xdr:cNvPr id="220" name="n_1mainValue【福祉施設】&#10;有形固定資産減価償却率">
          <a:extLst>
            <a:ext uri="{FF2B5EF4-FFF2-40B4-BE49-F238E27FC236}">
              <a16:creationId xmlns:a16="http://schemas.microsoft.com/office/drawing/2014/main" id="{2BA2BF18-0F7D-4F71-956B-0557EDA307EB}"/>
            </a:ext>
          </a:extLst>
        </xdr:cNvPr>
        <xdr:cNvSpPr txBox="1"/>
      </xdr:nvSpPr>
      <xdr:spPr>
        <a:xfrm>
          <a:off x="3582044" y="1324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76</xdr:row>
      <xdr:rowOff>118490</xdr:rowOff>
    </xdr:from>
    <xdr:ext cx="340478" cy="259045"/>
    <xdr:sp macro="" textlink="">
      <xdr:nvSpPr>
        <xdr:cNvPr id="221" name="n_2mainValue【福祉施設】&#10;有形固定資産減価償却率">
          <a:extLst>
            <a:ext uri="{FF2B5EF4-FFF2-40B4-BE49-F238E27FC236}">
              <a16:creationId xmlns:a16="http://schemas.microsoft.com/office/drawing/2014/main" id="{A6AEE40C-95DD-40C8-A8FB-FA7670357586}"/>
            </a:ext>
          </a:extLst>
        </xdr:cNvPr>
        <xdr:cNvSpPr txBox="1"/>
      </xdr:nvSpPr>
      <xdr:spPr>
        <a:xfrm>
          <a:off x="2738061" y="13148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82566</xdr:rowOff>
    </xdr:from>
    <xdr:ext cx="340478" cy="259045"/>
    <xdr:sp macro="" textlink="">
      <xdr:nvSpPr>
        <xdr:cNvPr id="222" name="n_3mainValue【福祉施設】&#10;有形固定資産減価償却率">
          <a:extLst>
            <a:ext uri="{FF2B5EF4-FFF2-40B4-BE49-F238E27FC236}">
              <a16:creationId xmlns:a16="http://schemas.microsoft.com/office/drawing/2014/main" id="{EE5285AB-D219-4675-85EF-F4E902A22694}"/>
            </a:ext>
          </a:extLst>
        </xdr:cNvPr>
        <xdr:cNvSpPr txBox="1"/>
      </xdr:nvSpPr>
      <xdr:spPr>
        <a:xfrm>
          <a:off x="1849061" y="13112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76</xdr:row>
      <xdr:rowOff>46645</xdr:rowOff>
    </xdr:from>
    <xdr:ext cx="340478" cy="259045"/>
    <xdr:sp macro="" textlink="">
      <xdr:nvSpPr>
        <xdr:cNvPr id="223" name="n_4mainValue【福祉施設】&#10;有形固定資産減価償却率">
          <a:extLst>
            <a:ext uri="{FF2B5EF4-FFF2-40B4-BE49-F238E27FC236}">
              <a16:creationId xmlns:a16="http://schemas.microsoft.com/office/drawing/2014/main" id="{61023791-E11D-4502-ADFD-E3D423987B8C}"/>
            </a:ext>
          </a:extLst>
        </xdr:cNvPr>
        <xdr:cNvSpPr txBox="1"/>
      </xdr:nvSpPr>
      <xdr:spPr>
        <a:xfrm>
          <a:off x="960061" y="130768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920552DA-A5EA-4CD4-BBCF-085C4269FB4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CFD0E318-3C75-4298-B93A-4379EB39EE5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ADCB3DD7-5881-471C-B123-6AA72FD760E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580D6505-78C2-400C-87D3-9CEFE2C0F55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2DA0AA36-C5CA-40B5-9757-2FE0FB66773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AB4F564F-FE80-4A63-A619-F9064736BB4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918219A4-7BCA-4D70-BF0B-071CB2CDC4E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5778143B-92C2-424E-9A62-3C7B9D705C5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1EA5B571-E329-42F7-BD4C-F2E68441B32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B66C9FA5-9D08-4DA8-9B09-C5C8736231C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a16="http://schemas.microsoft.com/office/drawing/2014/main" id="{CABCB472-F7B5-4C0D-9FAD-FB4D2CEB8F5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a:extLst>
            <a:ext uri="{FF2B5EF4-FFF2-40B4-BE49-F238E27FC236}">
              <a16:creationId xmlns:a16="http://schemas.microsoft.com/office/drawing/2014/main" id="{29896BE9-539F-479F-B982-1370E9BF431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a16="http://schemas.microsoft.com/office/drawing/2014/main" id="{CCBAABC6-CC5F-46B6-82E4-68D86A9F6F2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a:extLst>
            <a:ext uri="{FF2B5EF4-FFF2-40B4-BE49-F238E27FC236}">
              <a16:creationId xmlns:a16="http://schemas.microsoft.com/office/drawing/2014/main" id="{49333482-35D5-4BC4-A1F1-4F301C45AAA4}"/>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a16="http://schemas.microsoft.com/office/drawing/2014/main" id="{B27F85D1-5641-4EBF-9591-D8036FA59B82}"/>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a:extLst>
            <a:ext uri="{FF2B5EF4-FFF2-40B4-BE49-F238E27FC236}">
              <a16:creationId xmlns:a16="http://schemas.microsoft.com/office/drawing/2014/main" id="{778702EA-AB01-4A11-80EE-562BC0A8FFDE}"/>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a16="http://schemas.microsoft.com/office/drawing/2014/main" id="{3360444F-5066-445F-8BD8-F13DBB40ADE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id="{72CE16E5-9C68-4E99-89DA-7D1AE648BFA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89465C4E-DA75-4FA1-99C4-FD2A5C68285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CC6A89A4-8D91-4A7D-B1A0-2131710D48E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AF7C296C-FBD1-4916-B62A-9AA0ECAC61D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xdr:rowOff>
    </xdr:from>
    <xdr:to>
      <xdr:col>54</xdr:col>
      <xdr:colOff>189865</xdr:colOff>
      <xdr:row>86</xdr:row>
      <xdr:rowOff>19583</xdr:rowOff>
    </xdr:to>
    <xdr:cxnSp macro="">
      <xdr:nvCxnSpPr>
        <xdr:cNvPr id="245" name="直線コネクタ 244">
          <a:extLst>
            <a:ext uri="{FF2B5EF4-FFF2-40B4-BE49-F238E27FC236}">
              <a16:creationId xmlns:a16="http://schemas.microsoft.com/office/drawing/2014/main" id="{58AF8420-662F-43B1-8BE6-9952785E58D4}"/>
            </a:ext>
          </a:extLst>
        </xdr:cNvPr>
        <xdr:cNvCxnSpPr/>
      </xdr:nvCxnSpPr>
      <xdr:spPr>
        <a:xfrm flipV="1">
          <a:off x="10476865" y="13381482"/>
          <a:ext cx="0" cy="1382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23410</xdr:rowOff>
    </xdr:from>
    <xdr:ext cx="469744" cy="259045"/>
    <xdr:sp macro="" textlink="">
      <xdr:nvSpPr>
        <xdr:cNvPr id="246" name="【福祉施設】&#10;一人当たり面積最小値テキスト">
          <a:extLst>
            <a:ext uri="{FF2B5EF4-FFF2-40B4-BE49-F238E27FC236}">
              <a16:creationId xmlns:a16="http://schemas.microsoft.com/office/drawing/2014/main" id="{C60EC0D5-58A5-4448-AB9B-56AD7BA8D75D}"/>
            </a:ext>
          </a:extLst>
        </xdr:cNvPr>
        <xdr:cNvSpPr txBox="1"/>
      </xdr:nvSpPr>
      <xdr:spPr>
        <a:xfrm>
          <a:off x="10515600" y="1476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19583</xdr:rowOff>
    </xdr:from>
    <xdr:to>
      <xdr:col>55</xdr:col>
      <xdr:colOff>88900</xdr:colOff>
      <xdr:row>86</xdr:row>
      <xdr:rowOff>19583</xdr:rowOff>
    </xdr:to>
    <xdr:cxnSp macro="">
      <xdr:nvCxnSpPr>
        <xdr:cNvPr id="247" name="直線コネクタ 246">
          <a:extLst>
            <a:ext uri="{FF2B5EF4-FFF2-40B4-BE49-F238E27FC236}">
              <a16:creationId xmlns:a16="http://schemas.microsoft.com/office/drawing/2014/main" id="{A647BCF3-EEF4-4EFA-B95D-D2E7E77B99E3}"/>
            </a:ext>
          </a:extLst>
        </xdr:cNvPr>
        <xdr:cNvCxnSpPr/>
      </xdr:nvCxnSpPr>
      <xdr:spPr>
        <a:xfrm>
          <a:off x="10388600" y="14764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126509</xdr:rowOff>
    </xdr:from>
    <xdr:ext cx="469744" cy="259045"/>
    <xdr:sp macro="" textlink="">
      <xdr:nvSpPr>
        <xdr:cNvPr id="248" name="【福祉施設】&#10;一人当たり面積最大値テキスト">
          <a:extLst>
            <a:ext uri="{FF2B5EF4-FFF2-40B4-BE49-F238E27FC236}">
              <a16:creationId xmlns:a16="http://schemas.microsoft.com/office/drawing/2014/main" id="{173294CF-E11A-43F5-89FA-647E170A5DCC}"/>
            </a:ext>
          </a:extLst>
        </xdr:cNvPr>
        <xdr:cNvSpPr txBox="1"/>
      </xdr:nvSpPr>
      <xdr:spPr>
        <a:xfrm>
          <a:off x="10515600" y="1315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xdr:rowOff>
    </xdr:from>
    <xdr:to>
      <xdr:col>55</xdr:col>
      <xdr:colOff>88900</xdr:colOff>
      <xdr:row>78</xdr:row>
      <xdr:rowOff>8382</xdr:rowOff>
    </xdr:to>
    <xdr:cxnSp macro="">
      <xdr:nvCxnSpPr>
        <xdr:cNvPr id="249" name="直線コネクタ 248">
          <a:extLst>
            <a:ext uri="{FF2B5EF4-FFF2-40B4-BE49-F238E27FC236}">
              <a16:creationId xmlns:a16="http://schemas.microsoft.com/office/drawing/2014/main" id="{5D7B8077-F3AD-47F0-91AB-57DBA464F02A}"/>
            </a:ext>
          </a:extLst>
        </xdr:cNvPr>
        <xdr:cNvCxnSpPr/>
      </xdr:nvCxnSpPr>
      <xdr:spPr>
        <a:xfrm>
          <a:off x="10388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121632</xdr:rowOff>
    </xdr:from>
    <xdr:ext cx="469744" cy="259045"/>
    <xdr:sp macro="" textlink="">
      <xdr:nvSpPr>
        <xdr:cNvPr id="250" name="【福祉施設】&#10;一人当たり面積平均値テキスト">
          <a:extLst>
            <a:ext uri="{FF2B5EF4-FFF2-40B4-BE49-F238E27FC236}">
              <a16:creationId xmlns:a16="http://schemas.microsoft.com/office/drawing/2014/main" id="{F44E7497-C280-4138-9AB5-D1C7D9920969}"/>
            </a:ext>
          </a:extLst>
        </xdr:cNvPr>
        <xdr:cNvSpPr txBox="1"/>
      </xdr:nvSpPr>
      <xdr:spPr>
        <a:xfrm>
          <a:off x="10515600" y="14523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143205</xdr:rowOff>
    </xdr:from>
    <xdr:to>
      <xdr:col>55</xdr:col>
      <xdr:colOff>50800</xdr:colOff>
      <xdr:row>85</xdr:row>
      <xdr:rowOff>73355</xdr:rowOff>
    </xdr:to>
    <xdr:sp macro="" textlink="">
      <xdr:nvSpPr>
        <xdr:cNvPr id="251" name="フローチャート: 判断 250">
          <a:extLst>
            <a:ext uri="{FF2B5EF4-FFF2-40B4-BE49-F238E27FC236}">
              <a16:creationId xmlns:a16="http://schemas.microsoft.com/office/drawing/2014/main" id="{162EAC42-5C73-4EC7-9989-2338FB5C5E49}"/>
            </a:ext>
          </a:extLst>
        </xdr:cNvPr>
        <xdr:cNvSpPr/>
      </xdr:nvSpPr>
      <xdr:spPr>
        <a:xfrm>
          <a:off x="10426700" y="1454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252" name="フローチャート: 判断 251">
          <a:extLst>
            <a:ext uri="{FF2B5EF4-FFF2-40B4-BE49-F238E27FC236}">
              <a16:creationId xmlns:a16="http://schemas.microsoft.com/office/drawing/2014/main" id="{6D976362-E9CB-4C72-8C4E-9BDE729378FF}"/>
            </a:ext>
          </a:extLst>
        </xdr:cNvPr>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131090</xdr:rowOff>
    </xdr:from>
    <xdr:to>
      <xdr:col>46</xdr:col>
      <xdr:colOff>38100</xdr:colOff>
      <xdr:row>85</xdr:row>
      <xdr:rowOff>61240</xdr:rowOff>
    </xdr:to>
    <xdr:sp macro="" textlink="">
      <xdr:nvSpPr>
        <xdr:cNvPr id="253" name="フローチャート: 判断 252">
          <a:extLst>
            <a:ext uri="{FF2B5EF4-FFF2-40B4-BE49-F238E27FC236}">
              <a16:creationId xmlns:a16="http://schemas.microsoft.com/office/drawing/2014/main" id="{4CE169A3-0DFC-42C8-BC31-A638718E25E8}"/>
            </a:ext>
          </a:extLst>
        </xdr:cNvPr>
        <xdr:cNvSpPr/>
      </xdr:nvSpPr>
      <xdr:spPr>
        <a:xfrm>
          <a:off x="8699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167666</xdr:rowOff>
    </xdr:from>
    <xdr:to>
      <xdr:col>41</xdr:col>
      <xdr:colOff>101600</xdr:colOff>
      <xdr:row>85</xdr:row>
      <xdr:rowOff>97816</xdr:rowOff>
    </xdr:to>
    <xdr:sp macro="" textlink="">
      <xdr:nvSpPr>
        <xdr:cNvPr id="254" name="フローチャート: 判断 253">
          <a:extLst>
            <a:ext uri="{FF2B5EF4-FFF2-40B4-BE49-F238E27FC236}">
              <a16:creationId xmlns:a16="http://schemas.microsoft.com/office/drawing/2014/main" id="{9CD6F603-B8BF-43B4-9E28-B3B2D5374F29}"/>
            </a:ext>
          </a:extLst>
        </xdr:cNvPr>
        <xdr:cNvSpPr/>
      </xdr:nvSpPr>
      <xdr:spPr>
        <a:xfrm>
          <a:off x="7810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161265</xdr:rowOff>
    </xdr:from>
    <xdr:to>
      <xdr:col>36</xdr:col>
      <xdr:colOff>165100</xdr:colOff>
      <xdr:row>85</xdr:row>
      <xdr:rowOff>91415</xdr:rowOff>
    </xdr:to>
    <xdr:sp macro="" textlink="">
      <xdr:nvSpPr>
        <xdr:cNvPr id="255" name="フローチャート: 判断 254">
          <a:extLst>
            <a:ext uri="{FF2B5EF4-FFF2-40B4-BE49-F238E27FC236}">
              <a16:creationId xmlns:a16="http://schemas.microsoft.com/office/drawing/2014/main" id="{510ADEEB-CC32-46B0-9C87-92FB6197C8BD}"/>
            </a:ext>
          </a:extLst>
        </xdr:cNvPr>
        <xdr:cNvSpPr/>
      </xdr:nvSpPr>
      <xdr:spPr>
        <a:xfrm>
          <a:off x="6921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A4DBD017-AF38-4ECD-B94A-30140A146AA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A25ADD61-2283-4F19-9D01-E55C685C7BA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5C3DE506-6CF8-4666-923E-8ABD2404D4B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2B1F2EFC-556F-4B1E-8AE8-CC550CD6DBE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4C4AB60B-86C7-43C1-A14B-D47FD1A6726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7646</xdr:rowOff>
    </xdr:from>
    <xdr:to>
      <xdr:col>55</xdr:col>
      <xdr:colOff>50800</xdr:colOff>
      <xdr:row>84</xdr:row>
      <xdr:rowOff>109246</xdr:rowOff>
    </xdr:to>
    <xdr:sp macro="" textlink="">
      <xdr:nvSpPr>
        <xdr:cNvPr id="261" name="楕円 260">
          <a:extLst>
            <a:ext uri="{FF2B5EF4-FFF2-40B4-BE49-F238E27FC236}">
              <a16:creationId xmlns:a16="http://schemas.microsoft.com/office/drawing/2014/main" id="{43F59144-59BC-4BB0-A7FA-7D16DB5E55FC}"/>
            </a:ext>
          </a:extLst>
        </xdr:cNvPr>
        <xdr:cNvSpPr/>
      </xdr:nvSpPr>
      <xdr:spPr>
        <a:xfrm>
          <a:off x="10426700" y="1440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30523</xdr:rowOff>
    </xdr:from>
    <xdr:ext cx="469744" cy="259045"/>
    <xdr:sp macro="" textlink="">
      <xdr:nvSpPr>
        <xdr:cNvPr id="262" name="【福祉施設】&#10;一人当たり面積該当値テキスト">
          <a:extLst>
            <a:ext uri="{FF2B5EF4-FFF2-40B4-BE49-F238E27FC236}">
              <a16:creationId xmlns:a16="http://schemas.microsoft.com/office/drawing/2014/main" id="{8B383BC3-9C5F-4B45-AB7C-1C895284DC7D}"/>
            </a:ext>
          </a:extLst>
        </xdr:cNvPr>
        <xdr:cNvSpPr txBox="1"/>
      </xdr:nvSpPr>
      <xdr:spPr>
        <a:xfrm>
          <a:off x="10515600" y="1426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19762</xdr:rowOff>
    </xdr:from>
    <xdr:to>
      <xdr:col>50</xdr:col>
      <xdr:colOff>165100</xdr:colOff>
      <xdr:row>84</xdr:row>
      <xdr:rowOff>121362</xdr:rowOff>
    </xdr:to>
    <xdr:sp macro="" textlink="">
      <xdr:nvSpPr>
        <xdr:cNvPr id="263" name="楕円 262">
          <a:extLst>
            <a:ext uri="{FF2B5EF4-FFF2-40B4-BE49-F238E27FC236}">
              <a16:creationId xmlns:a16="http://schemas.microsoft.com/office/drawing/2014/main" id="{B98D60F1-4512-4172-97B6-871458EE058E}"/>
            </a:ext>
          </a:extLst>
        </xdr:cNvPr>
        <xdr:cNvSpPr/>
      </xdr:nvSpPr>
      <xdr:spPr>
        <a:xfrm>
          <a:off x="9588500" y="1442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58446</xdr:rowOff>
    </xdr:from>
    <xdr:to>
      <xdr:col>55</xdr:col>
      <xdr:colOff>0</xdr:colOff>
      <xdr:row>84</xdr:row>
      <xdr:rowOff>70562</xdr:rowOff>
    </xdr:to>
    <xdr:cxnSp macro="">
      <xdr:nvCxnSpPr>
        <xdr:cNvPr id="264" name="直線コネクタ 263">
          <a:extLst>
            <a:ext uri="{FF2B5EF4-FFF2-40B4-BE49-F238E27FC236}">
              <a16:creationId xmlns:a16="http://schemas.microsoft.com/office/drawing/2014/main" id="{582183EC-DC62-4A12-98DB-C0CDA398F034}"/>
            </a:ext>
          </a:extLst>
        </xdr:cNvPr>
        <xdr:cNvCxnSpPr/>
      </xdr:nvCxnSpPr>
      <xdr:spPr>
        <a:xfrm flipV="1">
          <a:off x="9639300" y="14460246"/>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20676</xdr:rowOff>
    </xdr:from>
    <xdr:to>
      <xdr:col>46</xdr:col>
      <xdr:colOff>38100</xdr:colOff>
      <xdr:row>84</xdr:row>
      <xdr:rowOff>122276</xdr:rowOff>
    </xdr:to>
    <xdr:sp macro="" textlink="">
      <xdr:nvSpPr>
        <xdr:cNvPr id="265" name="楕円 264">
          <a:extLst>
            <a:ext uri="{FF2B5EF4-FFF2-40B4-BE49-F238E27FC236}">
              <a16:creationId xmlns:a16="http://schemas.microsoft.com/office/drawing/2014/main" id="{9996498B-F1A9-4085-92C5-A39C7EC41A12}"/>
            </a:ext>
          </a:extLst>
        </xdr:cNvPr>
        <xdr:cNvSpPr/>
      </xdr:nvSpPr>
      <xdr:spPr>
        <a:xfrm>
          <a:off x="8699500" y="1442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70562</xdr:rowOff>
    </xdr:from>
    <xdr:to>
      <xdr:col>50</xdr:col>
      <xdr:colOff>114300</xdr:colOff>
      <xdr:row>84</xdr:row>
      <xdr:rowOff>71476</xdr:rowOff>
    </xdr:to>
    <xdr:cxnSp macro="">
      <xdr:nvCxnSpPr>
        <xdr:cNvPr id="266" name="直線コネクタ 265">
          <a:extLst>
            <a:ext uri="{FF2B5EF4-FFF2-40B4-BE49-F238E27FC236}">
              <a16:creationId xmlns:a16="http://schemas.microsoft.com/office/drawing/2014/main" id="{64D9A3B9-7A16-4DEA-85C8-6D5C54D51BE6}"/>
            </a:ext>
          </a:extLst>
        </xdr:cNvPr>
        <xdr:cNvCxnSpPr/>
      </xdr:nvCxnSpPr>
      <xdr:spPr>
        <a:xfrm flipV="1">
          <a:off x="8750300" y="1447236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10389</xdr:rowOff>
    </xdr:from>
    <xdr:to>
      <xdr:col>41</xdr:col>
      <xdr:colOff>101600</xdr:colOff>
      <xdr:row>84</xdr:row>
      <xdr:rowOff>111989</xdr:rowOff>
    </xdr:to>
    <xdr:sp macro="" textlink="">
      <xdr:nvSpPr>
        <xdr:cNvPr id="267" name="楕円 266">
          <a:extLst>
            <a:ext uri="{FF2B5EF4-FFF2-40B4-BE49-F238E27FC236}">
              <a16:creationId xmlns:a16="http://schemas.microsoft.com/office/drawing/2014/main" id="{ECD8868C-C074-4648-9BEE-61EC3810C1EA}"/>
            </a:ext>
          </a:extLst>
        </xdr:cNvPr>
        <xdr:cNvSpPr/>
      </xdr:nvSpPr>
      <xdr:spPr>
        <a:xfrm>
          <a:off x="7810500" y="144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61189</xdr:rowOff>
    </xdr:from>
    <xdr:to>
      <xdr:col>45</xdr:col>
      <xdr:colOff>177800</xdr:colOff>
      <xdr:row>84</xdr:row>
      <xdr:rowOff>71476</xdr:rowOff>
    </xdr:to>
    <xdr:cxnSp macro="">
      <xdr:nvCxnSpPr>
        <xdr:cNvPr id="268" name="直線コネクタ 267">
          <a:extLst>
            <a:ext uri="{FF2B5EF4-FFF2-40B4-BE49-F238E27FC236}">
              <a16:creationId xmlns:a16="http://schemas.microsoft.com/office/drawing/2014/main" id="{1C560030-FE92-4F86-BFF2-2DE43147F9EB}"/>
            </a:ext>
          </a:extLst>
        </xdr:cNvPr>
        <xdr:cNvCxnSpPr/>
      </xdr:nvCxnSpPr>
      <xdr:spPr>
        <a:xfrm>
          <a:off x="7861300" y="14462989"/>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159893</xdr:rowOff>
    </xdr:from>
    <xdr:to>
      <xdr:col>36</xdr:col>
      <xdr:colOff>165100</xdr:colOff>
      <xdr:row>84</xdr:row>
      <xdr:rowOff>90043</xdr:rowOff>
    </xdr:to>
    <xdr:sp macro="" textlink="">
      <xdr:nvSpPr>
        <xdr:cNvPr id="269" name="楕円 268">
          <a:extLst>
            <a:ext uri="{FF2B5EF4-FFF2-40B4-BE49-F238E27FC236}">
              <a16:creationId xmlns:a16="http://schemas.microsoft.com/office/drawing/2014/main" id="{E1079C6D-3D38-4100-A19E-15784C95E4DB}"/>
            </a:ext>
          </a:extLst>
        </xdr:cNvPr>
        <xdr:cNvSpPr/>
      </xdr:nvSpPr>
      <xdr:spPr>
        <a:xfrm>
          <a:off x="6921500" y="1439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39243</xdr:rowOff>
    </xdr:from>
    <xdr:to>
      <xdr:col>41</xdr:col>
      <xdr:colOff>50800</xdr:colOff>
      <xdr:row>84</xdr:row>
      <xdr:rowOff>61189</xdr:rowOff>
    </xdr:to>
    <xdr:cxnSp macro="">
      <xdr:nvCxnSpPr>
        <xdr:cNvPr id="270" name="直線コネクタ 269">
          <a:extLst>
            <a:ext uri="{FF2B5EF4-FFF2-40B4-BE49-F238E27FC236}">
              <a16:creationId xmlns:a16="http://schemas.microsoft.com/office/drawing/2014/main" id="{D892DD33-F797-4464-A724-65FBC6B572A8}"/>
            </a:ext>
          </a:extLst>
        </xdr:cNvPr>
        <xdr:cNvCxnSpPr/>
      </xdr:nvCxnSpPr>
      <xdr:spPr>
        <a:xfrm>
          <a:off x="6972300" y="14441043"/>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61968</xdr:rowOff>
    </xdr:from>
    <xdr:ext cx="469744" cy="259045"/>
    <xdr:sp macro="" textlink="">
      <xdr:nvSpPr>
        <xdr:cNvPr id="271" name="n_1aveValue【福祉施設】&#10;一人当たり面積">
          <a:extLst>
            <a:ext uri="{FF2B5EF4-FFF2-40B4-BE49-F238E27FC236}">
              <a16:creationId xmlns:a16="http://schemas.microsoft.com/office/drawing/2014/main" id="{6EAEF23E-6DF6-40CF-88AD-86B8D48CF057}"/>
            </a:ext>
          </a:extLst>
        </xdr:cNvPr>
        <xdr:cNvSpPr txBox="1"/>
      </xdr:nvSpPr>
      <xdr:spPr>
        <a:xfrm>
          <a:off x="9391727" y="1463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52367</xdr:rowOff>
    </xdr:from>
    <xdr:ext cx="469744" cy="259045"/>
    <xdr:sp macro="" textlink="">
      <xdr:nvSpPr>
        <xdr:cNvPr id="272" name="n_2aveValue【福祉施設】&#10;一人当たり面積">
          <a:extLst>
            <a:ext uri="{FF2B5EF4-FFF2-40B4-BE49-F238E27FC236}">
              <a16:creationId xmlns:a16="http://schemas.microsoft.com/office/drawing/2014/main" id="{35668C3D-9D4F-4923-9BFC-EC8D35435222}"/>
            </a:ext>
          </a:extLst>
        </xdr:cNvPr>
        <xdr:cNvSpPr txBox="1"/>
      </xdr:nvSpPr>
      <xdr:spPr>
        <a:xfrm>
          <a:off x="8515427" y="1462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88943</xdr:rowOff>
    </xdr:from>
    <xdr:ext cx="469744" cy="259045"/>
    <xdr:sp macro="" textlink="">
      <xdr:nvSpPr>
        <xdr:cNvPr id="273" name="n_3aveValue【福祉施設】&#10;一人当たり面積">
          <a:extLst>
            <a:ext uri="{FF2B5EF4-FFF2-40B4-BE49-F238E27FC236}">
              <a16:creationId xmlns:a16="http://schemas.microsoft.com/office/drawing/2014/main" id="{014D9D85-7AD0-4F67-B9FB-F153AA6E4B3D}"/>
            </a:ext>
          </a:extLst>
        </xdr:cNvPr>
        <xdr:cNvSpPr txBox="1"/>
      </xdr:nvSpPr>
      <xdr:spPr>
        <a:xfrm>
          <a:off x="7626427" y="1466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82542</xdr:rowOff>
    </xdr:from>
    <xdr:ext cx="469744" cy="259045"/>
    <xdr:sp macro="" textlink="">
      <xdr:nvSpPr>
        <xdr:cNvPr id="274" name="n_4aveValue【福祉施設】&#10;一人当たり面積">
          <a:extLst>
            <a:ext uri="{FF2B5EF4-FFF2-40B4-BE49-F238E27FC236}">
              <a16:creationId xmlns:a16="http://schemas.microsoft.com/office/drawing/2014/main" id="{16EE385D-C50B-4289-AC59-4C12B1B9848C}"/>
            </a:ext>
          </a:extLst>
        </xdr:cNvPr>
        <xdr:cNvSpPr txBox="1"/>
      </xdr:nvSpPr>
      <xdr:spPr>
        <a:xfrm>
          <a:off x="6737427" y="1465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137889</xdr:rowOff>
    </xdr:from>
    <xdr:ext cx="469744" cy="259045"/>
    <xdr:sp macro="" textlink="">
      <xdr:nvSpPr>
        <xdr:cNvPr id="275" name="n_1mainValue【福祉施設】&#10;一人当たり面積">
          <a:extLst>
            <a:ext uri="{FF2B5EF4-FFF2-40B4-BE49-F238E27FC236}">
              <a16:creationId xmlns:a16="http://schemas.microsoft.com/office/drawing/2014/main" id="{67F08B9D-F5AD-4A6B-8D8B-C2391046CF03}"/>
            </a:ext>
          </a:extLst>
        </xdr:cNvPr>
        <xdr:cNvSpPr txBox="1"/>
      </xdr:nvSpPr>
      <xdr:spPr>
        <a:xfrm>
          <a:off x="9391727" y="14196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138803</xdr:rowOff>
    </xdr:from>
    <xdr:ext cx="469744" cy="259045"/>
    <xdr:sp macro="" textlink="">
      <xdr:nvSpPr>
        <xdr:cNvPr id="276" name="n_2mainValue【福祉施設】&#10;一人当たり面積">
          <a:extLst>
            <a:ext uri="{FF2B5EF4-FFF2-40B4-BE49-F238E27FC236}">
              <a16:creationId xmlns:a16="http://schemas.microsoft.com/office/drawing/2014/main" id="{F41E42B8-968F-4474-87AA-F39C6701F0CF}"/>
            </a:ext>
          </a:extLst>
        </xdr:cNvPr>
        <xdr:cNvSpPr txBox="1"/>
      </xdr:nvSpPr>
      <xdr:spPr>
        <a:xfrm>
          <a:off x="8515427" y="14197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128516</xdr:rowOff>
    </xdr:from>
    <xdr:ext cx="469744" cy="259045"/>
    <xdr:sp macro="" textlink="">
      <xdr:nvSpPr>
        <xdr:cNvPr id="277" name="n_3mainValue【福祉施設】&#10;一人当たり面積">
          <a:extLst>
            <a:ext uri="{FF2B5EF4-FFF2-40B4-BE49-F238E27FC236}">
              <a16:creationId xmlns:a16="http://schemas.microsoft.com/office/drawing/2014/main" id="{A24DC4AC-4C64-4876-9447-A758A796611E}"/>
            </a:ext>
          </a:extLst>
        </xdr:cNvPr>
        <xdr:cNvSpPr txBox="1"/>
      </xdr:nvSpPr>
      <xdr:spPr>
        <a:xfrm>
          <a:off x="7626427" y="1418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106570</xdr:rowOff>
    </xdr:from>
    <xdr:ext cx="469744" cy="259045"/>
    <xdr:sp macro="" textlink="">
      <xdr:nvSpPr>
        <xdr:cNvPr id="278" name="n_4mainValue【福祉施設】&#10;一人当たり面積">
          <a:extLst>
            <a:ext uri="{FF2B5EF4-FFF2-40B4-BE49-F238E27FC236}">
              <a16:creationId xmlns:a16="http://schemas.microsoft.com/office/drawing/2014/main" id="{FE95FE6F-2378-4BAB-B745-76FA12EA9A09}"/>
            </a:ext>
          </a:extLst>
        </xdr:cNvPr>
        <xdr:cNvSpPr txBox="1"/>
      </xdr:nvSpPr>
      <xdr:spPr>
        <a:xfrm>
          <a:off x="6737427" y="1416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4E066834-1187-4E6B-903C-C5415A9DF83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B1E218EE-D2BB-48D5-8EB0-FCD544502FA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38EA5EE1-3EA7-4D49-9796-E84B55F6A73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D7BBA5DA-D61B-4C00-B1A8-449DAECBA53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FF5DED75-04D1-4D1D-8EF4-DD94B066925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3AC7373F-87A2-400A-A859-00A4EFDDFFB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32452FE4-25E9-412E-A676-51636C9366B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E612F434-EA7A-4315-859F-393B39BB8DB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a:extLst>
            <a:ext uri="{FF2B5EF4-FFF2-40B4-BE49-F238E27FC236}">
              <a16:creationId xmlns:a16="http://schemas.microsoft.com/office/drawing/2014/main" id="{8CA9C723-9476-4FCA-BE88-D55C72D8663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a:extLst>
            <a:ext uri="{FF2B5EF4-FFF2-40B4-BE49-F238E27FC236}">
              <a16:creationId xmlns:a16="http://schemas.microsoft.com/office/drawing/2014/main" id="{303CB310-014E-457F-BBC1-0658E5D6429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9" name="テキスト ボックス 288">
          <a:extLst>
            <a:ext uri="{FF2B5EF4-FFF2-40B4-BE49-F238E27FC236}">
              <a16:creationId xmlns:a16="http://schemas.microsoft.com/office/drawing/2014/main" id="{6E7A5661-A6F3-4CF1-BE1A-A64E4A43AB7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0" name="直線コネクタ 289">
          <a:extLst>
            <a:ext uri="{FF2B5EF4-FFF2-40B4-BE49-F238E27FC236}">
              <a16:creationId xmlns:a16="http://schemas.microsoft.com/office/drawing/2014/main" id="{D3C9221A-0C35-4D89-A31C-D548FCA7112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1" name="テキスト ボックス 290">
          <a:extLst>
            <a:ext uri="{FF2B5EF4-FFF2-40B4-BE49-F238E27FC236}">
              <a16:creationId xmlns:a16="http://schemas.microsoft.com/office/drawing/2014/main" id="{8D998734-A7A2-4EEE-9AC0-CDE531DD5516}"/>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2" name="直線コネクタ 291">
          <a:extLst>
            <a:ext uri="{FF2B5EF4-FFF2-40B4-BE49-F238E27FC236}">
              <a16:creationId xmlns:a16="http://schemas.microsoft.com/office/drawing/2014/main" id="{3B835BE4-B42E-4304-AB62-8F79D0775FFB}"/>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3" name="テキスト ボックス 292">
          <a:extLst>
            <a:ext uri="{FF2B5EF4-FFF2-40B4-BE49-F238E27FC236}">
              <a16:creationId xmlns:a16="http://schemas.microsoft.com/office/drawing/2014/main" id="{7EF4244F-8E85-4F4E-956F-9819CD6CFB5F}"/>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4" name="直線コネクタ 293">
          <a:extLst>
            <a:ext uri="{FF2B5EF4-FFF2-40B4-BE49-F238E27FC236}">
              <a16:creationId xmlns:a16="http://schemas.microsoft.com/office/drawing/2014/main" id="{32E22F36-F1A1-4E09-A850-B95A4A65C222}"/>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5" name="テキスト ボックス 294">
          <a:extLst>
            <a:ext uri="{FF2B5EF4-FFF2-40B4-BE49-F238E27FC236}">
              <a16:creationId xmlns:a16="http://schemas.microsoft.com/office/drawing/2014/main" id="{3379051E-AE6B-4BBF-99A9-B1EAA55CE62F}"/>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6" name="直線コネクタ 295">
          <a:extLst>
            <a:ext uri="{FF2B5EF4-FFF2-40B4-BE49-F238E27FC236}">
              <a16:creationId xmlns:a16="http://schemas.microsoft.com/office/drawing/2014/main" id="{A87F7E63-AA5E-4F6B-8057-019E6E480264}"/>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7" name="テキスト ボックス 296">
          <a:extLst>
            <a:ext uri="{FF2B5EF4-FFF2-40B4-BE49-F238E27FC236}">
              <a16:creationId xmlns:a16="http://schemas.microsoft.com/office/drawing/2014/main" id="{C7FFC493-5BDD-4E74-949D-40890E902097}"/>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8" name="直線コネクタ 297">
          <a:extLst>
            <a:ext uri="{FF2B5EF4-FFF2-40B4-BE49-F238E27FC236}">
              <a16:creationId xmlns:a16="http://schemas.microsoft.com/office/drawing/2014/main" id="{4572D5BC-9969-4841-A24F-B46AE98BDB52}"/>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9" name="テキスト ボックス 298">
          <a:extLst>
            <a:ext uri="{FF2B5EF4-FFF2-40B4-BE49-F238E27FC236}">
              <a16:creationId xmlns:a16="http://schemas.microsoft.com/office/drawing/2014/main" id="{CAE5AAB8-B5E9-44D6-90CD-D48642CBBFD5}"/>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a:extLst>
            <a:ext uri="{FF2B5EF4-FFF2-40B4-BE49-F238E27FC236}">
              <a16:creationId xmlns:a16="http://schemas.microsoft.com/office/drawing/2014/main" id="{7106F88E-5EEE-4ECF-BF5E-B84D2BB2A54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1" name="テキスト ボックス 300">
          <a:extLst>
            <a:ext uri="{FF2B5EF4-FFF2-40B4-BE49-F238E27FC236}">
              <a16:creationId xmlns:a16="http://schemas.microsoft.com/office/drawing/2014/main" id="{E2F6E947-4106-48D0-BB07-4E8512CF127D}"/>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a:extLst>
            <a:ext uri="{FF2B5EF4-FFF2-40B4-BE49-F238E27FC236}">
              <a16:creationId xmlns:a16="http://schemas.microsoft.com/office/drawing/2014/main" id="{3F7EF697-0D9E-4EC6-BF90-14FED904C22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76200</xdr:rowOff>
    </xdr:from>
    <xdr:to>
      <xdr:col>24</xdr:col>
      <xdr:colOff>62865</xdr:colOff>
      <xdr:row>107</xdr:row>
      <xdr:rowOff>146686</xdr:rowOff>
    </xdr:to>
    <xdr:cxnSp macro="">
      <xdr:nvCxnSpPr>
        <xdr:cNvPr id="303" name="直線コネクタ 302">
          <a:extLst>
            <a:ext uri="{FF2B5EF4-FFF2-40B4-BE49-F238E27FC236}">
              <a16:creationId xmlns:a16="http://schemas.microsoft.com/office/drawing/2014/main" id="{E6F16002-713A-4E4A-8662-3F30C640E15D}"/>
            </a:ext>
          </a:extLst>
        </xdr:cNvPr>
        <xdr:cNvCxnSpPr/>
      </xdr:nvCxnSpPr>
      <xdr:spPr>
        <a:xfrm flipV="1">
          <a:off x="4634865" y="17049750"/>
          <a:ext cx="0" cy="14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150513</xdr:rowOff>
    </xdr:from>
    <xdr:ext cx="405111" cy="259045"/>
    <xdr:sp macro="" textlink="">
      <xdr:nvSpPr>
        <xdr:cNvPr id="304" name="【市民会館】&#10;有形固定資産減価償却率最小値テキスト">
          <a:extLst>
            <a:ext uri="{FF2B5EF4-FFF2-40B4-BE49-F238E27FC236}">
              <a16:creationId xmlns:a16="http://schemas.microsoft.com/office/drawing/2014/main" id="{D18D36E5-D158-4617-A9D3-E931455328CA}"/>
            </a:ext>
          </a:extLst>
        </xdr:cNvPr>
        <xdr:cNvSpPr txBox="1"/>
      </xdr:nvSpPr>
      <xdr:spPr>
        <a:xfrm>
          <a:off x="46736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146686</xdr:rowOff>
    </xdr:from>
    <xdr:to>
      <xdr:col>24</xdr:col>
      <xdr:colOff>152400</xdr:colOff>
      <xdr:row>107</xdr:row>
      <xdr:rowOff>146686</xdr:rowOff>
    </xdr:to>
    <xdr:cxnSp macro="">
      <xdr:nvCxnSpPr>
        <xdr:cNvPr id="305" name="直線コネクタ 304">
          <a:extLst>
            <a:ext uri="{FF2B5EF4-FFF2-40B4-BE49-F238E27FC236}">
              <a16:creationId xmlns:a16="http://schemas.microsoft.com/office/drawing/2014/main" id="{9CA8CC10-4442-4E88-AAAD-565E3015FDDC}"/>
            </a:ext>
          </a:extLst>
        </xdr:cNvPr>
        <xdr:cNvCxnSpPr/>
      </xdr:nvCxnSpPr>
      <xdr:spPr>
        <a:xfrm>
          <a:off x="4546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22877</xdr:rowOff>
    </xdr:from>
    <xdr:ext cx="405111" cy="259045"/>
    <xdr:sp macro="" textlink="">
      <xdr:nvSpPr>
        <xdr:cNvPr id="306" name="【市民会館】&#10;有形固定資産減価償却率最大値テキスト">
          <a:extLst>
            <a:ext uri="{FF2B5EF4-FFF2-40B4-BE49-F238E27FC236}">
              <a16:creationId xmlns:a16="http://schemas.microsoft.com/office/drawing/2014/main" id="{611986E3-9F47-472E-832B-FCE8C30A0425}"/>
            </a:ext>
          </a:extLst>
        </xdr:cNvPr>
        <xdr:cNvSpPr txBox="1"/>
      </xdr:nvSpPr>
      <xdr:spPr>
        <a:xfrm>
          <a:off x="4673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76200</xdr:rowOff>
    </xdr:from>
    <xdr:to>
      <xdr:col>24</xdr:col>
      <xdr:colOff>152400</xdr:colOff>
      <xdr:row>99</xdr:row>
      <xdr:rowOff>76200</xdr:rowOff>
    </xdr:to>
    <xdr:cxnSp macro="">
      <xdr:nvCxnSpPr>
        <xdr:cNvPr id="307" name="直線コネクタ 306">
          <a:extLst>
            <a:ext uri="{FF2B5EF4-FFF2-40B4-BE49-F238E27FC236}">
              <a16:creationId xmlns:a16="http://schemas.microsoft.com/office/drawing/2014/main" id="{55CB8A69-EA5F-4B64-9D33-2BB8AA84C09E}"/>
            </a:ext>
          </a:extLst>
        </xdr:cNvPr>
        <xdr:cNvCxnSpPr/>
      </xdr:nvCxnSpPr>
      <xdr:spPr>
        <a:xfrm>
          <a:off x="4546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104791</xdr:rowOff>
    </xdr:from>
    <xdr:ext cx="405111" cy="259045"/>
    <xdr:sp macro="" textlink="">
      <xdr:nvSpPr>
        <xdr:cNvPr id="308" name="【市民会館】&#10;有形固定資産減価償却率平均値テキスト">
          <a:extLst>
            <a:ext uri="{FF2B5EF4-FFF2-40B4-BE49-F238E27FC236}">
              <a16:creationId xmlns:a16="http://schemas.microsoft.com/office/drawing/2014/main" id="{98246F2E-AA27-48E8-8B3E-1400A2685AFE}"/>
            </a:ext>
          </a:extLst>
        </xdr:cNvPr>
        <xdr:cNvSpPr txBox="1"/>
      </xdr:nvSpPr>
      <xdr:spPr>
        <a:xfrm>
          <a:off x="4673600" y="177641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126364</xdr:rowOff>
    </xdr:from>
    <xdr:to>
      <xdr:col>24</xdr:col>
      <xdr:colOff>114300</xdr:colOff>
      <xdr:row>104</xdr:row>
      <xdr:rowOff>56514</xdr:rowOff>
    </xdr:to>
    <xdr:sp macro="" textlink="">
      <xdr:nvSpPr>
        <xdr:cNvPr id="309" name="フローチャート: 判断 308">
          <a:extLst>
            <a:ext uri="{FF2B5EF4-FFF2-40B4-BE49-F238E27FC236}">
              <a16:creationId xmlns:a16="http://schemas.microsoft.com/office/drawing/2014/main" id="{6AEA1BCE-7562-4560-B1BF-CFF5E5BE2A13}"/>
            </a:ext>
          </a:extLst>
        </xdr:cNvPr>
        <xdr:cNvSpPr/>
      </xdr:nvSpPr>
      <xdr:spPr>
        <a:xfrm>
          <a:off x="45847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50164</xdr:rowOff>
    </xdr:from>
    <xdr:to>
      <xdr:col>20</xdr:col>
      <xdr:colOff>38100</xdr:colOff>
      <xdr:row>105</xdr:row>
      <xdr:rowOff>151764</xdr:rowOff>
    </xdr:to>
    <xdr:sp macro="" textlink="">
      <xdr:nvSpPr>
        <xdr:cNvPr id="310" name="フローチャート: 判断 309">
          <a:extLst>
            <a:ext uri="{FF2B5EF4-FFF2-40B4-BE49-F238E27FC236}">
              <a16:creationId xmlns:a16="http://schemas.microsoft.com/office/drawing/2014/main" id="{1B2B67E8-5CA8-4A6F-88B9-3F825A257307}"/>
            </a:ext>
          </a:extLst>
        </xdr:cNvPr>
        <xdr:cNvSpPr/>
      </xdr:nvSpPr>
      <xdr:spPr>
        <a:xfrm>
          <a:off x="3746500" y="1805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31114</xdr:rowOff>
    </xdr:from>
    <xdr:to>
      <xdr:col>15</xdr:col>
      <xdr:colOff>101600</xdr:colOff>
      <xdr:row>105</xdr:row>
      <xdr:rowOff>132714</xdr:rowOff>
    </xdr:to>
    <xdr:sp macro="" textlink="">
      <xdr:nvSpPr>
        <xdr:cNvPr id="311" name="フローチャート: 判断 310">
          <a:extLst>
            <a:ext uri="{FF2B5EF4-FFF2-40B4-BE49-F238E27FC236}">
              <a16:creationId xmlns:a16="http://schemas.microsoft.com/office/drawing/2014/main" id="{693A58F8-A0B9-475A-A93E-5939748889A2}"/>
            </a:ext>
          </a:extLst>
        </xdr:cNvPr>
        <xdr:cNvSpPr/>
      </xdr:nvSpPr>
      <xdr:spPr>
        <a:xfrm>
          <a:off x="2857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160655</xdr:rowOff>
    </xdr:from>
    <xdr:to>
      <xdr:col>10</xdr:col>
      <xdr:colOff>165100</xdr:colOff>
      <xdr:row>103</xdr:row>
      <xdr:rowOff>90805</xdr:rowOff>
    </xdr:to>
    <xdr:sp macro="" textlink="">
      <xdr:nvSpPr>
        <xdr:cNvPr id="312" name="フローチャート: 判断 311">
          <a:extLst>
            <a:ext uri="{FF2B5EF4-FFF2-40B4-BE49-F238E27FC236}">
              <a16:creationId xmlns:a16="http://schemas.microsoft.com/office/drawing/2014/main" id="{0D1F3573-8741-45E0-88E0-4169661DE22F}"/>
            </a:ext>
          </a:extLst>
        </xdr:cNvPr>
        <xdr:cNvSpPr/>
      </xdr:nvSpPr>
      <xdr:spPr>
        <a:xfrm>
          <a:off x="19685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31114</xdr:rowOff>
    </xdr:from>
    <xdr:to>
      <xdr:col>6</xdr:col>
      <xdr:colOff>38100</xdr:colOff>
      <xdr:row>103</xdr:row>
      <xdr:rowOff>132714</xdr:rowOff>
    </xdr:to>
    <xdr:sp macro="" textlink="">
      <xdr:nvSpPr>
        <xdr:cNvPr id="313" name="フローチャート: 判断 312">
          <a:extLst>
            <a:ext uri="{FF2B5EF4-FFF2-40B4-BE49-F238E27FC236}">
              <a16:creationId xmlns:a16="http://schemas.microsoft.com/office/drawing/2014/main" id="{191378BA-17C3-4078-95F5-702721760A5D}"/>
            </a:ext>
          </a:extLst>
        </xdr:cNvPr>
        <xdr:cNvSpPr/>
      </xdr:nvSpPr>
      <xdr:spPr>
        <a:xfrm>
          <a:off x="10795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E8C61B17-2BC6-4347-A52E-5FE42AF4E83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308BEB1E-E9D9-450A-98EB-FCD38C59966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FE59DF34-534D-4A8E-A688-6926BE4F70E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B3E42D1-A8F5-4128-B5F9-1D6B22B8B4B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585C91A6-E251-4FBD-AB30-FAC02DD8F74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15875</xdr:rowOff>
    </xdr:from>
    <xdr:to>
      <xdr:col>24</xdr:col>
      <xdr:colOff>114300</xdr:colOff>
      <xdr:row>103</xdr:row>
      <xdr:rowOff>117475</xdr:rowOff>
    </xdr:to>
    <xdr:sp macro="" textlink="">
      <xdr:nvSpPr>
        <xdr:cNvPr id="319" name="楕円 318">
          <a:extLst>
            <a:ext uri="{FF2B5EF4-FFF2-40B4-BE49-F238E27FC236}">
              <a16:creationId xmlns:a16="http://schemas.microsoft.com/office/drawing/2014/main" id="{02E5EF6F-6D19-4D4B-A2E4-11084169407F}"/>
            </a:ext>
          </a:extLst>
        </xdr:cNvPr>
        <xdr:cNvSpPr/>
      </xdr:nvSpPr>
      <xdr:spPr>
        <a:xfrm>
          <a:off x="45847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38752</xdr:rowOff>
    </xdr:from>
    <xdr:ext cx="405111" cy="259045"/>
    <xdr:sp macro="" textlink="">
      <xdr:nvSpPr>
        <xdr:cNvPr id="320" name="【市民会館】&#10;有形固定資産減価償却率該当値テキスト">
          <a:extLst>
            <a:ext uri="{FF2B5EF4-FFF2-40B4-BE49-F238E27FC236}">
              <a16:creationId xmlns:a16="http://schemas.microsoft.com/office/drawing/2014/main" id="{3028F7AF-72E3-4EAD-8F29-3F1E656EEB36}"/>
            </a:ext>
          </a:extLst>
        </xdr:cNvPr>
        <xdr:cNvSpPr txBox="1"/>
      </xdr:nvSpPr>
      <xdr:spPr>
        <a:xfrm>
          <a:off x="4673600"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143511</xdr:rowOff>
    </xdr:from>
    <xdr:to>
      <xdr:col>20</xdr:col>
      <xdr:colOff>38100</xdr:colOff>
      <xdr:row>103</xdr:row>
      <xdr:rowOff>73661</xdr:rowOff>
    </xdr:to>
    <xdr:sp macro="" textlink="">
      <xdr:nvSpPr>
        <xdr:cNvPr id="321" name="楕円 320">
          <a:extLst>
            <a:ext uri="{FF2B5EF4-FFF2-40B4-BE49-F238E27FC236}">
              <a16:creationId xmlns:a16="http://schemas.microsoft.com/office/drawing/2014/main" id="{2A527475-FFB3-45A8-990E-04E82F9442AD}"/>
            </a:ext>
          </a:extLst>
        </xdr:cNvPr>
        <xdr:cNvSpPr/>
      </xdr:nvSpPr>
      <xdr:spPr>
        <a:xfrm>
          <a:off x="374650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22861</xdr:rowOff>
    </xdr:from>
    <xdr:to>
      <xdr:col>24</xdr:col>
      <xdr:colOff>63500</xdr:colOff>
      <xdr:row>103</xdr:row>
      <xdr:rowOff>66675</xdr:rowOff>
    </xdr:to>
    <xdr:cxnSp macro="">
      <xdr:nvCxnSpPr>
        <xdr:cNvPr id="322" name="直線コネクタ 321">
          <a:extLst>
            <a:ext uri="{FF2B5EF4-FFF2-40B4-BE49-F238E27FC236}">
              <a16:creationId xmlns:a16="http://schemas.microsoft.com/office/drawing/2014/main" id="{9CCBF79D-C573-466F-B6A6-805CCC0A2D11}"/>
            </a:ext>
          </a:extLst>
        </xdr:cNvPr>
        <xdr:cNvCxnSpPr/>
      </xdr:nvCxnSpPr>
      <xdr:spPr>
        <a:xfrm>
          <a:off x="3797300" y="1768221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97789</xdr:rowOff>
    </xdr:from>
    <xdr:to>
      <xdr:col>15</xdr:col>
      <xdr:colOff>101600</xdr:colOff>
      <xdr:row>103</xdr:row>
      <xdr:rowOff>27939</xdr:rowOff>
    </xdr:to>
    <xdr:sp macro="" textlink="">
      <xdr:nvSpPr>
        <xdr:cNvPr id="323" name="楕円 322">
          <a:extLst>
            <a:ext uri="{FF2B5EF4-FFF2-40B4-BE49-F238E27FC236}">
              <a16:creationId xmlns:a16="http://schemas.microsoft.com/office/drawing/2014/main" id="{91E68BF7-D3BE-44D2-AA64-44E14917C5DB}"/>
            </a:ext>
          </a:extLst>
        </xdr:cNvPr>
        <xdr:cNvSpPr/>
      </xdr:nvSpPr>
      <xdr:spPr>
        <a:xfrm>
          <a:off x="285750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148589</xdr:rowOff>
    </xdr:from>
    <xdr:to>
      <xdr:col>19</xdr:col>
      <xdr:colOff>177800</xdr:colOff>
      <xdr:row>103</xdr:row>
      <xdr:rowOff>22861</xdr:rowOff>
    </xdr:to>
    <xdr:cxnSp macro="">
      <xdr:nvCxnSpPr>
        <xdr:cNvPr id="324" name="直線コネクタ 323">
          <a:extLst>
            <a:ext uri="{FF2B5EF4-FFF2-40B4-BE49-F238E27FC236}">
              <a16:creationId xmlns:a16="http://schemas.microsoft.com/office/drawing/2014/main" id="{BF7AB742-252B-401F-99A9-77009127D5EF}"/>
            </a:ext>
          </a:extLst>
        </xdr:cNvPr>
        <xdr:cNvCxnSpPr/>
      </xdr:nvCxnSpPr>
      <xdr:spPr>
        <a:xfrm>
          <a:off x="2908300" y="176364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109220</xdr:rowOff>
    </xdr:from>
    <xdr:to>
      <xdr:col>10</xdr:col>
      <xdr:colOff>165100</xdr:colOff>
      <xdr:row>103</xdr:row>
      <xdr:rowOff>39370</xdr:rowOff>
    </xdr:to>
    <xdr:sp macro="" textlink="">
      <xdr:nvSpPr>
        <xdr:cNvPr id="325" name="楕円 324">
          <a:extLst>
            <a:ext uri="{FF2B5EF4-FFF2-40B4-BE49-F238E27FC236}">
              <a16:creationId xmlns:a16="http://schemas.microsoft.com/office/drawing/2014/main" id="{B2B8D94B-1A20-4956-AD4B-70BE09698F25}"/>
            </a:ext>
          </a:extLst>
        </xdr:cNvPr>
        <xdr:cNvSpPr/>
      </xdr:nvSpPr>
      <xdr:spPr>
        <a:xfrm>
          <a:off x="19685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148589</xdr:rowOff>
    </xdr:from>
    <xdr:to>
      <xdr:col>15</xdr:col>
      <xdr:colOff>50800</xdr:colOff>
      <xdr:row>102</xdr:row>
      <xdr:rowOff>160020</xdr:rowOff>
    </xdr:to>
    <xdr:cxnSp macro="">
      <xdr:nvCxnSpPr>
        <xdr:cNvPr id="326" name="直線コネクタ 325">
          <a:extLst>
            <a:ext uri="{FF2B5EF4-FFF2-40B4-BE49-F238E27FC236}">
              <a16:creationId xmlns:a16="http://schemas.microsoft.com/office/drawing/2014/main" id="{39B1C364-2D41-47C3-918D-88E3E09BBC73}"/>
            </a:ext>
          </a:extLst>
        </xdr:cNvPr>
        <xdr:cNvCxnSpPr/>
      </xdr:nvCxnSpPr>
      <xdr:spPr>
        <a:xfrm flipV="1">
          <a:off x="2019300" y="176364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69214</xdr:rowOff>
    </xdr:from>
    <xdr:to>
      <xdr:col>6</xdr:col>
      <xdr:colOff>38100</xdr:colOff>
      <xdr:row>102</xdr:row>
      <xdr:rowOff>170814</xdr:rowOff>
    </xdr:to>
    <xdr:sp macro="" textlink="">
      <xdr:nvSpPr>
        <xdr:cNvPr id="327" name="楕円 326">
          <a:extLst>
            <a:ext uri="{FF2B5EF4-FFF2-40B4-BE49-F238E27FC236}">
              <a16:creationId xmlns:a16="http://schemas.microsoft.com/office/drawing/2014/main" id="{12151DA2-7490-449D-98F3-33B380E12389}"/>
            </a:ext>
          </a:extLst>
        </xdr:cNvPr>
        <xdr:cNvSpPr/>
      </xdr:nvSpPr>
      <xdr:spPr>
        <a:xfrm>
          <a:off x="1079500" y="175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120014</xdr:rowOff>
    </xdr:from>
    <xdr:to>
      <xdr:col>10</xdr:col>
      <xdr:colOff>114300</xdr:colOff>
      <xdr:row>102</xdr:row>
      <xdr:rowOff>160020</xdr:rowOff>
    </xdr:to>
    <xdr:cxnSp macro="">
      <xdr:nvCxnSpPr>
        <xdr:cNvPr id="328" name="直線コネクタ 327">
          <a:extLst>
            <a:ext uri="{FF2B5EF4-FFF2-40B4-BE49-F238E27FC236}">
              <a16:creationId xmlns:a16="http://schemas.microsoft.com/office/drawing/2014/main" id="{67B018B2-95F7-438F-ABDB-1A83B601DD85}"/>
            </a:ext>
          </a:extLst>
        </xdr:cNvPr>
        <xdr:cNvCxnSpPr/>
      </xdr:nvCxnSpPr>
      <xdr:spPr>
        <a:xfrm>
          <a:off x="1130300" y="176079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142891</xdr:rowOff>
    </xdr:from>
    <xdr:ext cx="405111" cy="259045"/>
    <xdr:sp macro="" textlink="">
      <xdr:nvSpPr>
        <xdr:cNvPr id="329" name="n_1aveValue【市民会館】&#10;有形固定資産減価償却率">
          <a:extLst>
            <a:ext uri="{FF2B5EF4-FFF2-40B4-BE49-F238E27FC236}">
              <a16:creationId xmlns:a16="http://schemas.microsoft.com/office/drawing/2014/main" id="{4748C7D3-A290-43A7-A01A-179562836E61}"/>
            </a:ext>
          </a:extLst>
        </xdr:cNvPr>
        <xdr:cNvSpPr txBox="1"/>
      </xdr:nvSpPr>
      <xdr:spPr>
        <a:xfrm>
          <a:off x="3582044" y="1814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123841</xdr:rowOff>
    </xdr:from>
    <xdr:ext cx="405111" cy="259045"/>
    <xdr:sp macro="" textlink="">
      <xdr:nvSpPr>
        <xdr:cNvPr id="330" name="n_2aveValue【市民会館】&#10;有形固定資産減価償却率">
          <a:extLst>
            <a:ext uri="{FF2B5EF4-FFF2-40B4-BE49-F238E27FC236}">
              <a16:creationId xmlns:a16="http://schemas.microsoft.com/office/drawing/2014/main" id="{034EE036-2A0F-4B6E-9B3E-0524C0CD562D}"/>
            </a:ext>
          </a:extLst>
        </xdr:cNvPr>
        <xdr:cNvSpPr txBox="1"/>
      </xdr:nvSpPr>
      <xdr:spPr>
        <a:xfrm>
          <a:off x="27057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81932</xdr:rowOff>
    </xdr:from>
    <xdr:ext cx="405111" cy="259045"/>
    <xdr:sp macro="" textlink="">
      <xdr:nvSpPr>
        <xdr:cNvPr id="331" name="n_3aveValue【市民会館】&#10;有形固定資産減価償却率">
          <a:extLst>
            <a:ext uri="{FF2B5EF4-FFF2-40B4-BE49-F238E27FC236}">
              <a16:creationId xmlns:a16="http://schemas.microsoft.com/office/drawing/2014/main" id="{44ADF179-2E75-4993-992F-9FC6AF952CC1}"/>
            </a:ext>
          </a:extLst>
        </xdr:cNvPr>
        <xdr:cNvSpPr txBox="1"/>
      </xdr:nvSpPr>
      <xdr:spPr>
        <a:xfrm>
          <a:off x="1816744" y="1774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123841</xdr:rowOff>
    </xdr:from>
    <xdr:ext cx="405111" cy="259045"/>
    <xdr:sp macro="" textlink="">
      <xdr:nvSpPr>
        <xdr:cNvPr id="332" name="n_4aveValue【市民会館】&#10;有形固定資産減価償却率">
          <a:extLst>
            <a:ext uri="{FF2B5EF4-FFF2-40B4-BE49-F238E27FC236}">
              <a16:creationId xmlns:a16="http://schemas.microsoft.com/office/drawing/2014/main" id="{3EC8C470-F692-4FDF-AAED-638C2D1B80E4}"/>
            </a:ext>
          </a:extLst>
        </xdr:cNvPr>
        <xdr:cNvSpPr txBox="1"/>
      </xdr:nvSpPr>
      <xdr:spPr>
        <a:xfrm>
          <a:off x="927744" y="1778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90188</xdr:rowOff>
    </xdr:from>
    <xdr:ext cx="405111" cy="259045"/>
    <xdr:sp macro="" textlink="">
      <xdr:nvSpPr>
        <xdr:cNvPr id="333" name="n_1mainValue【市民会館】&#10;有形固定資産減価償却率">
          <a:extLst>
            <a:ext uri="{FF2B5EF4-FFF2-40B4-BE49-F238E27FC236}">
              <a16:creationId xmlns:a16="http://schemas.microsoft.com/office/drawing/2014/main" id="{28ECD20A-8B73-4D27-B5B9-C41F64D7794E}"/>
            </a:ext>
          </a:extLst>
        </xdr:cNvPr>
        <xdr:cNvSpPr txBox="1"/>
      </xdr:nvSpPr>
      <xdr:spPr>
        <a:xfrm>
          <a:off x="35820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44466</xdr:rowOff>
    </xdr:from>
    <xdr:ext cx="405111" cy="259045"/>
    <xdr:sp macro="" textlink="">
      <xdr:nvSpPr>
        <xdr:cNvPr id="334" name="n_2mainValue【市民会館】&#10;有形固定資産減価償却率">
          <a:extLst>
            <a:ext uri="{FF2B5EF4-FFF2-40B4-BE49-F238E27FC236}">
              <a16:creationId xmlns:a16="http://schemas.microsoft.com/office/drawing/2014/main" id="{9CC448A9-F2B6-4607-B74E-71170733871C}"/>
            </a:ext>
          </a:extLst>
        </xdr:cNvPr>
        <xdr:cNvSpPr txBox="1"/>
      </xdr:nvSpPr>
      <xdr:spPr>
        <a:xfrm>
          <a:off x="2705744" y="17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55897</xdr:rowOff>
    </xdr:from>
    <xdr:ext cx="405111" cy="259045"/>
    <xdr:sp macro="" textlink="">
      <xdr:nvSpPr>
        <xdr:cNvPr id="335" name="n_3mainValue【市民会館】&#10;有形固定資産減価償却率">
          <a:extLst>
            <a:ext uri="{FF2B5EF4-FFF2-40B4-BE49-F238E27FC236}">
              <a16:creationId xmlns:a16="http://schemas.microsoft.com/office/drawing/2014/main" id="{A72001A8-B92A-4AF7-8126-CC004ADA2F67}"/>
            </a:ext>
          </a:extLst>
        </xdr:cNvPr>
        <xdr:cNvSpPr txBox="1"/>
      </xdr:nvSpPr>
      <xdr:spPr>
        <a:xfrm>
          <a:off x="1816744" y="1737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15891</xdr:rowOff>
    </xdr:from>
    <xdr:ext cx="405111" cy="259045"/>
    <xdr:sp macro="" textlink="">
      <xdr:nvSpPr>
        <xdr:cNvPr id="336" name="n_4mainValue【市民会館】&#10;有形固定資産減価償却率">
          <a:extLst>
            <a:ext uri="{FF2B5EF4-FFF2-40B4-BE49-F238E27FC236}">
              <a16:creationId xmlns:a16="http://schemas.microsoft.com/office/drawing/2014/main" id="{A0BE741B-EBAF-4448-AF44-F752086DC773}"/>
            </a:ext>
          </a:extLst>
        </xdr:cNvPr>
        <xdr:cNvSpPr txBox="1"/>
      </xdr:nvSpPr>
      <xdr:spPr>
        <a:xfrm>
          <a:off x="927744" y="1733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219FD10D-5644-4293-99CB-F615E09747B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447C90B0-07F8-4722-9BC1-8B4F3DEE879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2B009F98-6D36-4114-9E55-5DACB84DECD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0499CD4C-3B8A-4824-A3E6-FAEB293DA9E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ED217DBE-A6FB-416C-8C4B-CFFDBD41F22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E4EB2AF2-D561-4142-89E4-B1356631416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0084B29A-8EBB-4323-82C0-9CD15BC6FEF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4C29F3E4-2312-4786-A8F2-0705C6A473E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a:extLst>
            <a:ext uri="{FF2B5EF4-FFF2-40B4-BE49-F238E27FC236}">
              <a16:creationId xmlns:a16="http://schemas.microsoft.com/office/drawing/2014/main" id="{9C3D817A-031A-4BF8-B950-2B56C3ECF3C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a:extLst>
            <a:ext uri="{FF2B5EF4-FFF2-40B4-BE49-F238E27FC236}">
              <a16:creationId xmlns:a16="http://schemas.microsoft.com/office/drawing/2014/main" id="{D5DCAF20-53E1-4C17-B6FE-C3DABBC7884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7" name="直線コネクタ 346">
          <a:extLst>
            <a:ext uri="{FF2B5EF4-FFF2-40B4-BE49-F238E27FC236}">
              <a16:creationId xmlns:a16="http://schemas.microsoft.com/office/drawing/2014/main" id="{7B583B1A-4C14-4178-9010-AC4F1BD7B8C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8" name="テキスト ボックス 347">
          <a:extLst>
            <a:ext uri="{FF2B5EF4-FFF2-40B4-BE49-F238E27FC236}">
              <a16:creationId xmlns:a16="http://schemas.microsoft.com/office/drawing/2014/main" id="{CAEDA7E7-92DD-45DE-AA0A-59EFAFA7F639}"/>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9" name="直線コネクタ 348">
          <a:extLst>
            <a:ext uri="{FF2B5EF4-FFF2-40B4-BE49-F238E27FC236}">
              <a16:creationId xmlns:a16="http://schemas.microsoft.com/office/drawing/2014/main" id="{BF2AD716-F10B-4AEA-B970-A1D0C1EBD1FE}"/>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0" name="テキスト ボックス 349">
          <a:extLst>
            <a:ext uri="{FF2B5EF4-FFF2-40B4-BE49-F238E27FC236}">
              <a16:creationId xmlns:a16="http://schemas.microsoft.com/office/drawing/2014/main" id="{0C960135-FEA7-4FEF-A7C4-7B601FEA2E0F}"/>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1" name="直線コネクタ 350">
          <a:extLst>
            <a:ext uri="{FF2B5EF4-FFF2-40B4-BE49-F238E27FC236}">
              <a16:creationId xmlns:a16="http://schemas.microsoft.com/office/drawing/2014/main" id="{CF0CF43A-F1E5-4540-92ED-3DA2FED08634}"/>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2" name="テキスト ボックス 351">
          <a:extLst>
            <a:ext uri="{FF2B5EF4-FFF2-40B4-BE49-F238E27FC236}">
              <a16:creationId xmlns:a16="http://schemas.microsoft.com/office/drawing/2014/main" id="{49E9E7EC-18B4-4B70-AD7E-746FB2356618}"/>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3" name="直線コネクタ 352">
          <a:extLst>
            <a:ext uri="{FF2B5EF4-FFF2-40B4-BE49-F238E27FC236}">
              <a16:creationId xmlns:a16="http://schemas.microsoft.com/office/drawing/2014/main" id="{EB74318B-9A10-4891-AD3B-4E8F5DB11DD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4" name="テキスト ボックス 353">
          <a:extLst>
            <a:ext uri="{FF2B5EF4-FFF2-40B4-BE49-F238E27FC236}">
              <a16:creationId xmlns:a16="http://schemas.microsoft.com/office/drawing/2014/main" id="{7081D129-F10F-44A2-AD8F-E2673D8E885E}"/>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5" name="直線コネクタ 354">
          <a:extLst>
            <a:ext uri="{FF2B5EF4-FFF2-40B4-BE49-F238E27FC236}">
              <a16:creationId xmlns:a16="http://schemas.microsoft.com/office/drawing/2014/main" id="{FE840B2D-33B5-46A4-BB7E-B178699F02F5}"/>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6" name="テキスト ボックス 355">
          <a:extLst>
            <a:ext uri="{FF2B5EF4-FFF2-40B4-BE49-F238E27FC236}">
              <a16:creationId xmlns:a16="http://schemas.microsoft.com/office/drawing/2014/main" id="{DA3ACADA-6728-4CA0-96D3-002C087D2A88}"/>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a:extLst>
            <a:ext uri="{FF2B5EF4-FFF2-40B4-BE49-F238E27FC236}">
              <a16:creationId xmlns:a16="http://schemas.microsoft.com/office/drawing/2014/main" id="{0F7C36A9-3A60-47A2-BD46-2EE4D43E6C7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8" name="テキスト ボックス 357">
          <a:extLst>
            <a:ext uri="{FF2B5EF4-FFF2-40B4-BE49-F238E27FC236}">
              <a16:creationId xmlns:a16="http://schemas.microsoft.com/office/drawing/2014/main" id="{7F01FFF2-5532-40F9-B3B0-EE2DC817606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市民会館】&#10;一人当たり面積グラフ枠">
          <a:extLst>
            <a:ext uri="{FF2B5EF4-FFF2-40B4-BE49-F238E27FC236}">
              <a16:creationId xmlns:a16="http://schemas.microsoft.com/office/drawing/2014/main" id="{93B33305-5678-461E-A3BF-690397F9E59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112776</xdr:rowOff>
    </xdr:from>
    <xdr:to>
      <xdr:col>54</xdr:col>
      <xdr:colOff>189865</xdr:colOff>
      <xdr:row>108</xdr:row>
      <xdr:rowOff>92202</xdr:rowOff>
    </xdr:to>
    <xdr:cxnSp macro="">
      <xdr:nvCxnSpPr>
        <xdr:cNvPr id="360" name="直線コネクタ 359">
          <a:extLst>
            <a:ext uri="{FF2B5EF4-FFF2-40B4-BE49-F238E27FC236}">
              <a16:creationId xmlns:a16="http://schemas.microsoft.com/office/drawing/2014/main" id="{26358F65-8FF3-4FF8-9B36-A9E0E459743F}"/>
            </a:ext>
          </a:extLst>
        </xdr:cNvPr>
        <xdr:cNvCxnSpPr/>
      </xdr:nvCxnSpPr>
      <xdr:spPr>
        <a:xfrm flipV="1">
          <a:off x="10476865" y="172577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96029</xdr:rowOff>
    </xdr:from>
    <xdr:ext cx="469744" cy="259045"/>
    <xdr:sp macro="" textlink="">
      <xdr:nvSpPr>
        <xdr:cNvPr id="361" name="【市民会館】&#10;一人当たり面積最小値テキスト">
          <a:extLst>
            <a:ext uri="{FF2B5EF4-FFF2-40B4-BE49-F238E27FC236}">
              <a16:creationId xmlns:a16="http://schemas.microsoft.com/office/drawing/2014/main" id="{3A7703E3-31DF-4048-B294-1519F18E19B6}"/>
            </a:ext>
          </a:extLst>
        </xdr:cNvPr>
        <xdr:cNvSpPr txBox="1"/>
      </xdr:nvSpPr>
      <xdr:spPr>
        <a:xfrm>
          <a:off x="10515600" y="186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92202</xdr:rowOff>
    </xdr:from>
    <xdr:to>
      <xdr:col>55</xdr:col>
      <xdr:colOff>88900</xdr:colOff>
      <xdr:row>108</xdr:row>
      <xdr:rowOff>92202</xdr:rowOff>
    </xdr:to>
    <xdr:cxnSp macro="">
      <xdr:nvCxnSpPr>
        <xdr:cNvPr id="362" name="直線コネクタ 361">
          <a:extLst>
            <a:ext uri="{FF2B5EF4-FFF2-40B4-BE49-F238E27FC236}">
              <a16:creationId xmlns:a16="http://schemas.microsoft.com/office/drawing/2014/main" id="{4404D34C-9C6C-400C-AA32-63FF9F772E98}"/>
            </a:ext>
          </a:extLst>
        </xdr:cNvPr>
        <xdr:cNvCxnSpPr/>
      </xdr:nvCxnSpPr>
      <xdr:spPr>
        <a:xfrm>
          <a:off x="10388600" y="1860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59453</xdr:rowOff>
    </xdr:from>
    <xdr:ext cx="469744" cy="259045"/>
    <xdr:sp macro="" textlink="">
      <xdr:nvSpPr>
        <xdr:cNvPr id="363" name="【市民会館】&#10;一人当たり面積最大値テキスト">
          <a:extLst>
            <a:ext uri="{FF2B5EF4-FFF2-40B4-BE49-F238E27FC236}">
              <a16:creationId xmlns:a16="http://schemas.microsoft.com/office/drawing/2014/main" id="{86812E99-7AFE-4C18-A1B8-6E1B63A93DC4}"/>
            </a:ext>
          </a:extLst>
        </xdr:cNvPr>
        <xdr:cNvSpPr txBox="1"/>
      </xdr:nvSpPr>
      <xdr:spPr>
        <a:xfrm>
          <a:off x="10515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112776</xdr:rowOff>
    </xdr:from>
    <xdr:to>
      <xdr:col>55</xdr:col>
      <xdr:colOff>88900</xdr:colOff>
      <xdr:row>100</xdr:row>
      <xdr:rowOff>112776</xdr:rowOff>
    </xdr:to>
    <xdr:cxnSp macro="">
      <xdr:nvCxnSpPr>
        <xdr:cNvPr id="364" name="直線コネクタ 363">
          <a:extLst>
            <a:ext uri="{FF2B5EF4-FFF2-40B4-BE49-F238E27FC236}">
              <a16:creationId xmlns:a16="http://schemas.microsoft.com/office/drawing/2014/main" id="{D0527250-C635-4679-A4A0-04D95B9DF984}"/>
            </a:ext>
          </a:extLst>
        </xdr:cNvPr>
        <xdr:cNvCxnSpPr/>
      </xdr:nvCxnSpPr>
      <xdr:spPr>
        <a:xfrm>
          <a:off x="10388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154703</xdr:rowOff>
    </xdr:from>
    <xdr:ext cx="469744" cy="259045"/>
    <xdr:sp macro="" textlink="">
      <xdr:nvSpPr>
        <xdr:cNvPr id="365" name="【市民会館】&#10;一人当たり面積平均値テキスト">
          <a:extLst>
            <a:ext uri="{FF2B5EF4-FFF2-40B4-BE49-F238E27FC236}">
              <a16:creationId xmlns:a16="http://schemas.microsoft.com/office/drawing/2014/main" id="{4DFB8D6D-2B53-4DA2-B941-01DA4BE31292}"/>
            </a:ext>
          </a:extLst>
        </xdr:cNvPr>
        <xdr:cNvSpPr txBox="1"/>
      </xdr:nvSpPr>
      <xdr:spPr>
        <a:xfrm>
          <a:off x="10515600" y="18328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4826</xdr:rowOff>
    </xdr:from>
    <xdr:to>
      <xdr:col>55</xdr:col>
      <xdr:colOff>50800</xdr:colOff>
      <xdr:row>107</xdr:row>
      <xdr:rowOff>106426</xdr:rowOff>
    </xdr:to>
    <xdr:sp macro="" textlink="">
      <xdr:nvSpPr>
        <xdr:cNvPr id="366" name="フローチャート: 判断 365">
          <a:extLst>
            <a:ext uri="{FF2B5EF4-FFF2-40B4-BE49-F238E27FC236}">
              <a16:creationId xmlns:a16="http://schemas.microsoft.com/office/drawing/2014/main" id="{5964DAF5-9394-4A42-B77B-2ED1B494A12F}"/>
            </a:ext>
          </a:extLst>
        </xdr:cNvPr>
        <xdr:cNvSpPr/>
      </xdr:nvSpPr>
      <xdr:spPr>
        <a:xfrm>
          <a:off x="10426700" y="1834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68835</xdr:rowOff>
    </xdr:from>
    <xdr:to>
      <xdr:col>50</xdr:col>
      <xdr:colOff>165100</xdr:colOff>
      <xdr:row>107</xdr:row>
      <xdr:rowOff>170435</xdr:rowOff>
    </xdr:to>
    <xdr:sp macro="" textlink="">
      <xdr:nvSpPr>
        <xdr:cNvPr id="367" name="フローチャート: 判断 366">
          <a:extLst>
            <a:ext uri="{FF2B5EF4-FFF2-40B4-BE49-F238E27FC236}">
              <a16:creationId xmlns:a16="http://schemas.microsoft.com/office/drawing/2014/main" id="{B4FD5356-6B3A-4AD8-9781-9DD7E01F06F0}"/>
            </a:ext>
          </a:extLst>
        </xdr:cNvPr>
        <xdr:cNvSpPr/>
      </xdr:nvSpPr>
      <xdr:spPr>
        <a:xfrm>
          <a:off x="9588500" y="1841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30353</xdr:rowOff>
    </xdr:from>
    <xdr:to>
      <xdr:col>46</xdr:col>
      <xdr:colOff>38100</xdr:colOff>
      <xdr:row>107</xdr:row>
      <xdr:rowOff>131953</xdr:rowOff>
    </xdr:to>
    <xdr:sp macro="" textlink="">
      <xdr:nvSpPr>
        <xdr:cNvPr id="368" name="フローチャート: 判断 367">
          <a:extLst>
            <a:ext uri="{FF2B5EF4-FFF2-40B4-BE49-F238E27FC236}">
              <a16:creationId xmlns:a16="http://schemas.microsoft.com/office/drawing/2014/main" id="{A546A788-6A2D-49DB-8A18-5976CEABEF4D}"/>
            </a:ext>
          </a:extLst>
        </xdr:cNvPr>
        <xdr:cNvSpPr/>
      </xdr:nvSpPr>
      <xdr:spPr>
        <a:xfrm>
          <a:off x="8699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14732</xdr:rowOff>
    </xdr:from>
    <xdr:to>
      <xdr:col>41</xdr:col>
      <xdr:colOff>101600</xdr:colOff>
      <xdr:row>107</xdr:row>
      <xdr:rowOff>116332</xdr:rowOff>
    </xdr:to>
    <xdr:sp macro="" textlink="">
      <xdr:nvSpPr>
        <xdr:cNvPr id="369" name="フローチャート: 判断 368">
          <a:extLst>
            <a:ext uri="{FF2B5EF4-FFF2-40B4-BE49-F238E27FC236}">
              <a16:creationId xmlns:a16="http://schemas.microsoft.com/office/drawing/2014/main" id="{6BCFD2A5-AB76-4402-9B2E-2FFA789B9B6B}"/>
            </a:ext>
          </a:extLst>
        </xdr:cNvPr>
        <xdr:cNvSpPr/>
      </xdr:nvSpPr>
      <xdr:spPr>
        <a:xfrm>
          <a:off x="7810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168275</xdr:rowOff>
    </xdr:from>
    <xdr:to>
      <xdr:col>36</xdr:col>
      <xdr:colOff>165100</xdr:colOff>
      <xdr:row>107</xdr:row>
      <xdr:rowOff>98425</xdr:rowOff>
    </xdr:to>
    <xdr:sp macro="" textlink="">
      <xdr:nvSpPr>
        <xdr:cNvPr id="370" name="フローチャート: 判断 369">
          <a:extLst>
            <a:ext uri="{FF2B5EF4-FFF2-40B4-BE49-F238E27FC236}">
              <a16:creationId xmlns:a16="http://schemas.microsoft.com/office/drawing/2014/main" id="{D98C83E5-4722-49AA-A4D0-89414B5EE494}"/>
            </a:ext>
          </a:extLst>
        </xdr:cNvPr>
        <xdr:cNvSpPr/>
      </xdr:nvSpPr>
      <xdr:spPr>
        <a:xfrm>
          <a:off x="6921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3DBEA22C-4B93-4AA2-B0B2-6D4760F99D6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799549E8-C5D2-4DCA-9400-518A0CB03E0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CCEF2447-E179-4405-B920-5196D279397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19EB4C5F-E8A9-4835-A731-4F63BD61038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CCCE77AD-4F70-4ED2-AFE5-9A8A51C9BE2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61976</xdr:rowOff>
    </xdr:from>
    <xdr:to>
      <xdr:col>55</xdr:col>
      <xdr:colOff>50800</xdr:colOff>
      <xdr:row>100</xdr:row>
      <xdr:rowOff>163576</xdr:rowOff>
    </xdr:to>
    <xdr:sp macro="" textlink="">
      <xdr:nvSpPr>
        <xdr:cNvPr id="376" name="楕円 375">
          <a:extLst>
            <a:ext uri="{FF2B5EF4-FFF2-40B4-BE49-F238E27FC236}">
              <a16:creationId xmlns:a16="http://schemas.microsoft.com/office/drawing/2014/main" id="{0435FB10-F30C-4C16-A44B-2B1D00F98BA8}"/>
            </a:ext>
          </a:extLst>
        </xdr:cNvPr>
        <xdr:cNvSpPr/>
      </xdr:nvSpPr>
      <xdr:spPr>
        <a:xfrm>
          <a:off x="10426700" y="1720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15003</xdr:rowOff>
    </xdr:from>
    <xdr:ext cx="469744" cy="259045"/>
    <xdr:sp macro="" textlink="">
      <xdr:nvSpPr>
        <xdr:cNvPr id="377" name="【市民会館】&#10;一人当たり面積該当値テキスト">
          <a:extLst>
            <a:ext uri="{FF2B5EF4-FFF2-40B4-BE49-F238E27FC236}">
              <a16:creationId xmlns:a16="http://schemas.microsoft.com/office/drawing/2014/main" id="{9B5231AD-FE9F-4116-9F4E-EF41F1600B56}"/>
            </a:ext>
          </a:extLst>
        </xdr:cNvPr>
        <xdr:cNvSpPr txBox="1"/>
      </xdr:nvSpPr>
      <xdr:spPr>
        <a:xfrm>
          <a:off x="10515600" y="1716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114936</xdr:rowOff>
    </xdr:from>
    <xdr:to>
      <xdr:col>50</xdr:col>
      <xdr:colOff>165100</xdr:colOff>
      <xdr:row>101</xdr:row>
      <xdr:rowOff>45086</xdr:rowOff>
    </xdr:to>
    <xdr:sp macro="" textlink="">
      <xdr:nvSpPr>
        <xdr:cNvPr id="378" name="楕円 377">
          <a:extLst>
            <a:ext uri="{FF2B5EF4-FFF2-40B4-BE49-F238E27FC236}">
              <a16:creationId xmlns:a16="http://schemas.microsoft.com/office/drawing/2014/main" id="{F9ABE4A1-EAE1-45C7-BB51-195B7A1BD281}"/>
            </a:ext>
          </a:extLst>
        </xdr:cNvPr>
        <xdr:cNvSpPr/>
      </xdr:nvSpPr>
      <xdr:spPr>
        <a:xfrm>
          <a:off x="9588500" y="1725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112776</xdr:rowOff>
    </xdr:from>
    <xdr:to>
      <xdr:col>55</xdr:col>
      <xdr:colOff>0</xdr:colOff>
      <xdr:row>100</xdr:row>
      <xdr:rowOff>165736</xdr:rowOff>
    </xdr:to>
    <xdr:cxnSp macro="">
      <xdr:nvCxnSpPr>
        <xdr:cNvPr id="379" name="直線コネクタ 378">
          <a:extLst>
            <a:ext uri="{FF2B5EF4-FFF2-40B4-BE49-F238E27FC236}">
              <a16:creationId xmlns:a16="http://schemas.microsoft.com/office/drawing/2014/main" id="{6EE8154B-DAA2-4761-9DC1-F6F78E954D88}"/>
            </a:ext>
          </a:extLst>
        </xdr:cNvPr>
        <xdr:cNvCxnSpPr/>
      </xdr:nvCxnSpPr>
      <xdr:spPr>
        <a:xfrm flipV="1">
          <a:off x="9639300" y="17257776"/>
          <a:ext cx="838200" cy="5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119507</xdr:rowOff>
    </xdr:from>
    <xdr:to>
      <xdr:col>46</xdr:col>
      <xdr:colOff>38100</xdr:colOff>
      <xdr:row>101</xdr:row>
      <xdr:rowOff>49657</xdr:rowOff>
    </xdr:to>
    <xdr:sp macro="" textlink="">
      <xdr:nvSpPr>
        <xdr:cNvPr id="380" name="楕円 379">
          <a:extLst>
            <a:ext uri="{FF2B5EF4-FFF2-40B4-BE49-F238E27FC236}">
              <a16:creationId xmlns:a16="http://schemas.microsoft.com/office/drawing/2014/main" id="{2F1AF9F8-E3A8-4F4E-9B1C-BE4969119652}"/>
            </a:ext>
          </a:extLst>
        </xdr:cNvPr>
        <xdr:cNvSpPr/>
      </xdr:nvSpPr>
      <xdr:spPr>
        <a:xfrm>
          <a:off x="8699500" y="1726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165736</xdr:rowOff>
    </xdr:from>
    <xdr:to>
      <xdr:col>50</xdr:col>
      <xdr:colOff>114300</xdr:colOff>
      <xdr:row>100</xdr:row>
      <xdr:rowOff>170307</xdr:rowOff>
    </xdr:to>
    <xdr:cxnSp macro="">
      <xdr:nvCxnSpPr>
        <xdr:cNvPr id="381" name="直線コネクタ 380">
          <a:extLst>
            <a:ext uri="{FF2B5EF4-FFF2-40B4-BE49-F238E27FC236}">
              <a16:creationId xmlns:a16="http://schemas.microsoft.com/office/drawing/2014/main" id="{1F0ADB7F-4CEA-427A-9FA2-7ABAC58EBB24}"/>
            </a:ext>
          </a:extLst>
        </xdr:cNvPr>
        <xdr:cNvCxnSpPr/>
      </xdr:nvCxnSpPr>
      <xdr:spPr>
        <a:xfrm flipV="1">
          <a:off x="8750300" y="17310736"/>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74549</xdr:rowOff>
    </xdr:from>
    <xdr:to>
      <xdr:col>41</xdr:col>
      <xdr:colOff>101600</xdr:colOff>
      <xdr:row>101</xdr:row>
      <xdr:rowOff>4699</xdr:rowOff>
    </xdr:to>
    <xdr:sp macro="" textlink="">
      <xdr:nvSpPr>
        <xdr:cNvPr id="382" name="楕円 381">
          <a:extLst>
            <a:ext uri="{FF2B5EF4-FFF2-40B4-BE49-F238E27FC236}">
              <a16:creationId xmlns:a16="http://schemas.microsoft.com/office/drawing/2014/main" id="{984FD788-BC98-4E19-9465-104A05D7C73F}"/>
            </a:ext>
          </a:extLst>
        </xdr:cNvPr>
        <xdr:cNvSpPr/>
      </xdr:nvSpPr>
      <xdr:spPr>
        <a:xfrm>
          <a:off x="7810500" y="1721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125349</xdr:rowOff>
    </xdr:from>
    <xdr:to>
      <xdr:col>45</xdr:col>
      <xdr:colOff>177800</xdr:colOff>
      <xdr:row>100</xdr:row>
      <xdr:rowOff>170307</xdr:rowOff>
    </xdr:to>
    <xdr:cxnSp macro="">
      <xdr:nvCxnSpPr>
        <xdr:cNvPr id="383" name="直線コネクタ 382">
          <a:extLst>
            <a:ext uri="{FF2B5EF4-FFF2-40B4-BE49-F238E27FC236}">
              <a16:creationId xmlns:a16="http://schemas.microsoft.com/office/drawing/2014/main" id="{1F8A4ABA-3C0D-46C0-9F6D-33CF9BD2AF71}"/>
            </a:ext>
          </a:extLst>
        </xdr:cNvPr>
        <xdr:cNvCxnSpPr/>
      </xdr:nvCxnSpPr>
      <xdr:spPr>
        <a:xfrm>
          <a:off x="7861300" y="17270349"/>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93599</xdr:rowOff>
    </xdr:from>
    <xdr:to>
      <xdr:col>36</xdr:col>
      <xdr:colOff>165100</xdr:colOff>
      <xdr:row>101</xdr:row>
      <xdr:rowOff>23749</xdr:rowOff>
    </xdr:to>
    <xdr:sp macro="" textlink="">
      <xdr:nvSpPr>
        <xdr:cNvPr id="384" name="楕円 383">
          <a:extLst>
            <a:ext uri="{FF2B5EF4-FFF2-40B4-BE49-F238E27FC236}">
              <a16:creationId xmlns:a16="http://schemas.microsoft.com/office/drawing/2014/main" id="{D561A5B4-2211-4344-9651-EC884476A217}"/>
            </a:ext>
          </a:extLst>
        </xdr:cNvPr>
        <xdr:cNvSpPr/>
      </xdr:nvSpPr>
      <xdr:spPr>
        <a:xfrm>
          <a:off x="6921500" y="1723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125349</xdr:rowOff>
    </xdr:from>
    <xdr:to>
      <xdr:col>41</xdr:col>
      <xdr:colOff>50800</xdr:colOff>
      <xdr:row>100</xdr:row>
      <xdr:rowOff>144399</xdr:rowOff>
    </xdr:to>
    <xdr:cxnSp macro="">
      <xdr:nvCxnSpPr>
        <xdr:cNvPr id="385" name="直線コネクタ 384">
          <a:extLst>
            <a:ext uri="{FF2B5EF4-FFF2-40B4-BE49-F238E27FC236}">
              <a16:creationId xmlns:a16="http://schemas.microsoft.com/office/drawing/2014/main" id="{E59C2ED0-A1AC-4D7E-99A3-BA7B3E4FA57E}"/>
            </a:ext>
          </a:extLst>
        </xdr:cNvPr>
        <xdr:cNvCxnSpPr/>
      </xdr:nvCxnSpPr>
      <xdr:spPr>
        <a:xfrm flipV="1">
          <a:off x="6972300" y="1727034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161562</xdr:rowOff>
    </xdr:from>
    <xdr:ext cx="469744" cy="259045"/>
    <xdr:sp macro="" textlink="">
      <xdr:nvSpPr>
        <xdr:cNvPr id="386" name="n_1aveValue【市民会館】&#10;一人当たり面積">
          <a:extLst>
            <a:ext uri="{FF2B5EF4-FFF2-40B4-BE49-F238E27FC236}">
              <a16:creationId xmlns:a16="http://schemas.microsoft.com/office/drawing/2014/main" id="{9FFC243D-DFFC-4215-A335-1DE4D518B036}"/>
            </a:ext>
          </a:extLst>
        </xdr:cNvPr>
        <xdr:cNvSpPr txBox="1"/>
      </xdr:nvSpPr>
      <xdr:spPr>
        <a:xfrm>
          <a:off x="93917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123080</xdr:rowOff>
    </xdr:from>
    <xdr:ext cx="469744" cy="259045"/>
    <xdr:sp macro="" textlink="">
      <xdr:nvSpPr>
        <xdr:cNvPr id="387" name="n_2aveValue【市民会館】&#10;一人当たり面積">
          <a:extLst>
            <a:ext uri="{FF2B5EF4-FFF2-40B4-BE49-F238E27FC236}">
              <a16:creationId xmlns:a16="http://schemas.microsoft.com/office/drawing/2014/main" id="{847A465B-41F5-4714-A35A-9D515E49481A}"/>
            </a:ext>
          </a:extLst>
        </xdr:cNvPr>
        <xdr:cNvSpPr txBox="1"/>
      </xdr:nvSpPr>
      <xdr:spPr>
        <a:xfrm>
          <a:off x="8515427" y="1846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107459</xdr:rowOff>
    </xdr:from>
    <xdr:ext cx="469744" cy="259045"/>
    <xdr:sp macro="" textlink="">
      <xdr:nvSpPr>
        <xdr:cNvPr id="388" name="n_3aveValue【市民会館】&#10;一人当たり面積">
          <a:extLst>
            <a:ext uri="{FF2B5EF4-FFF2-40B4-BE49-F238E27FC236}">
              <a16:creationId xmlns:a16="http://schemas.microsoft.com/office/drawing/2014/main" id="{3AF83E50-912D-47BE-8BC4-E2382DF30884}"/>
            </a:ext>
          </a:extLst>
        </xdr:cNvPr>
        <xdr:cNvSpPr txBox="1"/>
      </xdr:nvSpPr>
      <xdr:spPr>
        <a:xfrm>
          <a:off x="7626427" y="184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89552</xdr:rowOff>
    </xdr:from>
    <xdr:ext cx="469744" cy="259045"/>
    <xdr:sp macro="" textlink="">
      <xdr:nvSpPr>
        <xdr:cNvPr id="389" name="n_4aveValue【市民会館】&#10;一人当たり面積">
          <a:extLst>
            <a:ext uri="{FF2B5EF4-FFF2-40B4-BE49-F238E27FC236}">
              <a16:creationId xmlns:a16="http://schemas.microsoft.com/office/drawing/2014/main" id="{67B28AE8-C1C2-4651-9045-234D7BF7A693}"/>
            </a:ext>
          </a:extLst>
        </xdr:cNvPr>
        <xdr:cNvSpPr txBox="1"/>
      </xdr:nvSpPr>
      <xdr:spPr>
        <a:xfrm>
          <a:off x="6737427"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61613</xdr:rowOff>
    </xdr:from>
    <xdr:ext cx="469744" cy="259045"/>
    <xdr:sp macro="" textlink="">
      <xdr:nvSpPr>
        <xdr:cNvPr id="390" name="n_1mainValue【市民会館】&#10;一人当たり面積">
          <a:extLst>
            <a:ext uri="{FF2B5EF4-FFF2-40B4-BE49-F238E27FC236}">
              <a16:creationId xmlns:a16="http://schemas.microsoft.com/office/drawing/2014/main" id="{2DB9E764-2EA3-4422-9115-3C6F31AE1A53}"/>
            </a:ext>
          </a:extLst>
        </xdr:cNvPr>
        <xdr:cNvSpPr txBox="1"/>
      </xdr:nvSpPr>
      <xdr:spPr>
        <a:xfrm>
          <a:off x="9391727" y="1703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66184</xdr:rowOff>
    </xdr:from>
    <xdr:ext cx="469744" cy="259045"/>
    <xdr:sp macro="" textlink="">
      <xdr:nvSpPr>
        <xdr:cNvPr id="391" name="n_2mainValue【市民会館】&#10;一人当たり面積">
          <a:extLst>
            <a:ext uri="{FF2B5EF4-FFF2-40B4-BE49-F238E27FC236}">
              <a16:creationId xmlns:a16="http://schemas.microsoft.com/office/drawing/2014/main" id="{45DF810F-EEB9-4EC9-9BC7-D95F587C9575}"/>
            </a:ext>
          </a:extLst>
        </xdr:cNvPr>
        <xdr:cNvSpPr txBox="1"/>
      </xdr:nvSpPr>
      <xdr:spPr>
        <a:xfrm>
          <a:off x="8515427" y="1703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21226</xdr:rowOff>
    </xdr:from>
    <xdr:ext cx="469744" cy="259045"/>
    <xdr:sp macro="" textlink="">
      <xdr:nvSpPr>
        <xdr:cNvPr id="392" name="n_3mainValue【市民会館】&#10;一人当たり面積">
          <a:extLst>
            <a:ext uri="{FF2B5EF4-FFF2-40B4-BE49-F238E27FC236}">
              <a16:creationId xmlns:a16="http://schemas.microsoft.com/office/drawing/2014/main" id="{B2E324CE-96BA-47D3-A97D-1EB10711EF2E}"/>
            </a:ext>
          </a:extLst>
        </xdr:cNvPr>
        <xdr:cNvSpPr txBox="1"/>
      </xdr:nvSpPr>
      <xdr:spPr>
        <a:xfrm>
          <a:off x="7626427" y="1699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40276</xdr:rowOff>
    </xdr:from>
    <xdr:ext cx="469744" cy="259045"/>
    <xdr:sp macro="" textlink="">
      <xdr:nvSpPr>
        <xdr:cNvPr id="393" name="n_4mainValue【市民会館】&#10;一人当たり面積">
          <a:extLst>
            <a:ext uri="{FF2B5EF4-FFF2-40B4-BE49-F238E27FC236}">
              <a16:creationId xmlns:a16="http://schemas.microsoft.com/office/drawing/2014/main" id="{4D5116EE-8855-4FBB-8865-225910156EF2}"/>
            </a:ext>
          </a:extLst>
        </xdr:cNvPr>
        <xdr:cNvSpPr txBox="1"/>
      </xdr:nvSpPr>
      <xdr:spPr>
        <a:xfrm>
          <a:off x="6737427" y="170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196E7A76-D4CA-4427-9BA3-E7CFA15E453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F09F32D-6A33-4F32-918D-A8EF6652D46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2DB0A5BB-3D93-430E-837A-32881B8A167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6E08D00B-C7C6-42AB-A4D0-58E8E6C5492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CF396273-012A-41F7-86A0-1445CD55F5D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1FDF4362-11C4-49ED-A5B4-8D67AEAB08D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45306ED7-2F4F-4155-A18C-9AC47CACB51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D71CF1CF-3C83-4C98-9284-106A00344C0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C937C048-7510-4787-A57C-1B655F6FBF8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30B762BF-FA53-4690-AAAF-B8056B36780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F7934D58-1B69-4BA2-B7E3-BACB91E3D80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D3A5264A-F935-4DB9-91E1-FD7C460EFC2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9F6AAA23-E37A-4F49-B018-AC46E4C0771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4D891BF2-4894-452C-B1DC-BC45DEDAE32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797406B0-4E7A-4ACA-8A1E-4E4BFCB9357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4635B6AC-6160-4BD4-8219-F1366655561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9C7FC3A4-D323-4062-9C0B-622A3B36000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35EAF527-1BF3-49B4-8C42-D93D5C20A51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0235B2CD-BA28-4773-BDD1-0CFFC458529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6B64F6CD-7316-4400-BE6E-973B9D2B047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614700C7-A767-429C-A41A-5F8DA1F820A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62E64DBB-76D0-43EB-9B86-0BACD958B50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26369849-DD9E-4194-96EA-AD128F3995C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EDFEAC01-EB74-4D85-BA9C-872ACFABEE3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a16="http://schemas.microsoft.com/office/drawing/2014/main" id="{F9B4FA60-2AF3-48BA-ABB0-DA0A1A58073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38644</xdr:rowOff>
    </xdr:from>
    <xdr:to>
      <xdr:col>85</xdr:col>
      <xdr:colOff>126364</xdr:colOff>
      <xdr:row>42</xdr:row>
      <xdr:rowOff>9253</xdr:rowOff>
    </xdr:to>
    <xdr:cxnSp macro="">
      <xdr:nvCxnSpPr>
        <xdr:cNvPr id="419" name="直線コネクタ 418">
          <a:extLst>
            <a:ext uri="{FF2B5EF4-FFF2-40B4-BE49-F238E27FC236}">
              <a16:creationId xmlns:a16="http://schemas.microsoft.com/office/drawing/2014/main" id="{89716128-F2BA-492E-969D-9BBFDEFA80CF}"/>
            </a:ext>
          </a:extLst>
        </xdr:cNvPr>
        <xdr:cNvCxnSpPr/>
      </xdr:nvCxnSpPr>
      <xdr:spPr>
        <a:xfrm flipV="1">
          <a:off x="16318864" y="5867944"/>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13080</xdr:rowOff>
    </xdr:from>
    <xdr:ext cx="405111" cy="259045"/>
    <xdr:sp macro="" textlink="">
      <xdr:nvSpPr>
        <xdr:cNvPr id="420" name="【一般廃棄物処理施設】&#10;有形固定資産減価償却率最小値テキスト">
          <a:extLst>
            <a:ext uri="{FF2B5EF4-FFF2-40B4-BE49-F238E27FC236}">
              <a16:creationId xmlns:a16="http://schemas.microsoft.com/office/drawing/2014/main" id="{CA3EAD91-DD5A-4E53-A1E1-894BF8FCF45C}"/>
            </a:ext>
          </a:extLst>
        </xdr:cNvPr>
        <xdr:cNvSpPr txBox="1"/>
      </xdr:nvSpPr>
      <xdr:spPr>
        <a:xfrm>
          <a:off x="16357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9253</xdr:rowOff>
    </xdr:from>
    <xdr:to>
      <xdr:col>86</xdr:col>
      <xdr:colOff>25400</xdr:colOff>
      <xdr:row>42</xdr:row>
      <xdr:rowOff>9253</xdr:rowOff>
    </xdr:to>
    <xdr:cxnSp macro="">
      <xdr:nvCxnSpPr>
        <xdr:cNvPr id="421" name="直線コネクタ 420">
          <a:extLst>
            <a:ext uri="{FF2B5EF4-FFF2-40B4-BE49-F238E27FC236}">
              <a16:creationId xmlns:a16="http://schemas.microsoft.com/office/drawing/2014/main" id="{A0904B78-648E-4D06-8054-80CDB6369336}"/>
            </a:ext>
          </a:extLst>
        </xdr:cNvPr>
        <xdr:cNvCxnSpPr/>
      </xdr:nvCxnSpPr>
      <xdr:spPr>
        <a:xfrm>
          <a:off x="16230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156771</xdr:rowOff>
    </xdr:from>
    <xdr:ext cx="405111" cy="259045"/>
    <xdr:sp macro="" textlink="">
      <xdr:nvSpPr>
        <xdr:cNvPr id="422" name="【一般廃棄物処理施設】&#10;有形固定資産減価償却率最大値テキスト">
          <a:extLst>
            <a:ext uri="{FF2B5EF4-FFF2-40B4-BE49-F238E27FC236}">
              <a16:creationId xmlns:a16="http://schemas.microsoft.com/office/drawing/2014/main" id="{16904A16-1B91-4870-A1B7-A0D4045BD646}"/>
            </a:ext>
          </a:extLst>
        </xdr:cNvPr>
        <xdr:cNvSpPr txBox="1"/>
      </xdr:nvSpPr>
      <xdr:spPr>
        <a:xfrm>
          <a:off x="16357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38644</xdr:rowOff>
    </xdr:from>
    <xdr:to>
      <xdr:col>86</xdr:col>
      <xdr:colOff>25400</xdr:colOff>
      <xdr:row>34</xdr:row>
      <xdr:rowOff>38644</xdr:rowOff>
    </xdr:to>
    <xdr:cxnSp macro="">
      <xdr:nvCxnSpPr>
        <xdr:cNvPr id="423" name="直線コネクタ 422">
          <a:extLst>
            <a:ext uri="{FF2B5EF4-FFF2-40B4-BE49-F238E27FC236}">
              <a16:creationId xmlns:a16="http://schemas.microsoft.com/office/drawing/2014/main" id="{19C0A125-2B6B-4FC3-BBA6-CE0BBFF0A3F8}"/>
            </a:ext>
          </a:extLst>
        </xdr:cNvPr>
        <xdr:cNvCxnSpPr/>
      </xdr:nvCxnSpPr>
      <xdr:spPr>
        <a:xfrm>
          <a:off x="16230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147881</xdr:rowOff>
    </xdr:from>
    <xdr:ext cx="405111" cy="259045"/>
    <xdr:sp macro="" textlink="">
      <xdr:nvSpPr>
        <xdr:cNvPr id="424" name="【一般廃棄物処理施設】&#10;有形固定資産減価償却率平均値テキスト">
          <a:extLst>
            <a:ext uri="{FF2B5EF4-FFF2-40B4-BE49-F238E27FC236}">
              <a16:creationId xmlns:a16="http://schemas.microsoft.com/office/drawing/2014/main" id="{0881114B-FFB7-4ED9-914C-DBBE2B8A6D6B}"/>
            </a:ext>
          </a:extLst>
        </xdr:cNvPr>
        <xdr:cNvSpPr txBox="1"/>
      </xdr:nvSpPr>
      <xdr:spPr>
        <a:xfrm>
          <a:off x="16357600" y="6148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125004</xdr:rowOff>
    </xdr:from>
    <xdr:to>
      <xdr:col>85</xdr:col>
      <xdr:colOff>177800</xdr:colOff>
      <xdr:row>37</xdr:row>
      <xdr:rowOff>55154</xdr:rowOff>
    </xdr:to>
    <xdr:sp macro="" textlink="">
      <xdr:nvSpPr>
        <xdr:cNvPr id="425" name="フローチャート: 判断 424">
          <a:extLst>
            <a:ext uri="{FF2B5EF4-FFF2-40B4-BE49-F238E27FC236}">
              <a16:creationId xmlns:a16="http://schemas.microsoft.com/office/drawing/2014/main" id="{C2EF2B1E-2CCA-4B82-B976-3AE2D01772DB}"/>
            </a:ext>
          </a:extLst>
        </xdr:cNvPr>
        <xdr:cNvSpPr/>
      </xdr:nvSpPr>
      <xdr:spPr>
        <a:xfrm>
          <a:off x="162687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169092</xdr:rowOff>
    </xdr:from>
    <xdr:to>
      <xdr:col>81</xdr:col>
      <xdr:colOff>101600</xdr:colOff>
      <xdr:row>37</xdr:row>
      <xdr:rowOff>99242</xdr:rowOff>
    </xdr:to>
    <xdr:sp macro="" textlink="">
      <xdr:nvSpPr>
        <xdr:cNvPr id="426" name="フローチャート: 判断 425">
          <a:extLst>
            <a:ext uri="{FF2B5EF4-FFF2-40B4-BE49-F238E27FC236}">
              <a16:creationId xmlns:a16="http://schemas.microsoft.com/office/drawing/2014/main" id="{2A1B6451-BFB7-4FB4-B1C1-30FD7D9E76EB}"/>
            </a:ext>
          </a:extLst>
        </xdr:cNvPr>
        <xdr:cNvSpPr/>
      </xdr:nvSpPr>
      <xdr:spPr>
        <a:xfrm>
          <a:off x="15430500" y="634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115207</xdr:rowOff>
    </xdr:from>
    <xdr:to>
      <xdr:col>76</xdr:col>
      <xdr:colOff>165100</xdr:colOff>
      <xdr:row>37</xdr:row>
      <xdr:rowOff>45357</xdr:rowOff>
    </xdr:to>
    <xdr:sp macro="" textlink="">
      <xdr:nvSpPr>
        <xdr:cNvPr id="427" name="フローチャート: 判断 426">
          <a:extLst>
            <a:ext uri="{FF2B5EF4-FFF2-40B4-BE49-F238E27FC236}">
              <a16:creationId xmlns:a16="http://schemas.microsoft.com/office/drawing/2014/main" id="{E7EA1A78-7648-4510-ABB3-0F51C1A0EB04}"/>
            </a:ext>
          </a:extLst>
        </xdr:cNvPr>
        <xdr:cNvSpPr/>
      </xdr:nvSpPr>
      <xdr:spPr>
        <a:xfrm>
          <a:off x="14541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8" name="フローチャート: 判断 427">
          <a:extLst>
            <a:ext uri="{FF2B5EF4-FFF2-40B4-BE49-F238E27FC236}">
              <a16:creationId xmlns:a16="http://schemas.microsoft.com/office/drawing/2014/main" id="{F2369834-D3EB-4129-9762-D012F02A2013}"/>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429" name="フローチャート: 判断 428">
          <a:extLst>
            <a:ext uri="{FF2B5EF4-FFF2-40B4-BE49-F238E27FC236}">
              <a16:creationId xmlns:a16="http://schemas.microsoft.com/office/drawing/2014/main" id="{151E3EC0-685C-4EC2-B599-645671981286}"/>
            </a:ext>
          </a:extLst>
        </xdr:cNvPr>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EB4AFD9E-C699-49CF-A3E7-CA820C57B28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8049F697-F995-437F-A428-293087C2F5E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245DA16-CB4F-4799-88AE-7E12856743F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6EDA9478-5DDD-417E-9C1B-3B2B8D7F56D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9593E642-E9D3-4EC7-B614-DF17B43DCBF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22134</xdr:rowOff>
    </xdr:from>
    <xdr:to>
      <xdr:col>85</xdr:col>
      <xdr:colOff>177800</xdr:colOff>
      <xdr:row>37</xdr:row>
      <xdr:rowOff>123734</xdr:rowOff>
    </xdr:to>
    <xdr:sp macro="" textlink="">
      <xdr:nvSpPr>
        <xdr:cNvPr id="435" name="楕円 434">
          <a:extLst>
            <a:ext uri="{FF2B5EF4-FFF2-40B4-BE49-F238E27FC236}">
              <a16:creationId xmlns:a16="http://schemas.microsoft.com/office/drawing/2014/main" id="{4F06180E-9747-47DC-954E-F15148DF1377}"/>
            </a:ext>
          </a:extLst>
        </xdr:cNvPr>
        <xdr:cNvSpPr/>
      </xdr:nvSpPr>
      <xdr:spPr>
        <a:xfrm>
          <a:off x="162687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561</xdr:rowOff>
    </xdr:from>
    <xdr:ext cx="405111" cy="259045"/>
    <xdr:sp macro="" textlink="">
      <xdr:nvSpPr>
        <xdr:cNvPr id="436" name="【一般廃棄物処理施設】&#10;有形固定資産減価償却率該当値テキスト">
          <a:extLst>
            <a:ext uri="{FF2B5EF4-FFF2-40B4-BE49-F238E27FC236}">
              <a16:creationId xmlns:a16="http://schemas.microsoft.com/office/drawing/2014/main" id="{873400EF-76BA-4CFA-ABF7-ABC83ACB733D}"/>
            </a:ext>
          </a:extLst>
        </xdr:cNvPr>
        <xdr:cNvSpPr txBox="1"/>
      </xdr:nvSpPr>
      <xdr:spPr>
        <a:xfrm>
          <a:off x="16357600" y="63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144599</xdr:rowOff>
    </xdr:from>
    <xdr:to>
      <xdr:col>81</xdr:col>
      <xdr:colOff>101600</xdr:colOff>
      <xdr:row>37</xdr:row>
      <xdr:rowOff>74749</xdr:rowOff>
    </xdr:to>
    <xdr:sp macro="" textlink="">
      <xdr:nvSpPr>
        <xdr:cNvPr id="437" name="楕円 436">
          <a:extLst>
            <a:ext uri="{FF2B5EF4-FFF2-40B4-BE49-F238E27FC236}">
              <a16:creationId xmlns:a16="http://schemas.microsoft.com/office/drawing/2014/main" id="{6B29B9C5-A065-429C-A5FC-CB87428D8272}"/>
            </a:ext>
          </a:extLst>
        </xdr:cNvPr>
        <xdr:cNvSpPr/>
      </xdr:nvSpPr>
      <xdr:spPr>
        <a:xfrm>
          <a:off x="15430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23949</xdr:rowOff>
    </xdr:from>
    <xdr:to>
      <xdr:col>85</xdr:col>
      <xdr:colOff>127000</xdr:colOff>
      <xdr:row>37</xdr:row>
      <xdr:rowOff>72934</xdr:rowOff>
    </xdr:to>
    <xdr:cxnSp macro="">
      <xdr:nvCxnSpPr>
        <xdr:cNvPr id="438" name="直線コネクタ 437">
          <a:extLst>
            <a:ext uri="{FF2B5EF4-FFF2-40B4-BE49-F238E27FC236}">
              <a16:creationId xmlns:a16="http://schemas.microsoft.com/office/drawing/2014/main" id="{F47AFB64-8655-4478-8ED2-ED9856327A64}"/>
            </a:ext>
          </a:extLst>
        </xdr:cNvPr>
        <xdr:cNvCxnSpPr/>
      </xdr:nvCxnSpPr>
      <xdr:spPr>
        <a:xfrm>
          <a:off x="15481300" y="6367599"/>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95613</xdr:rowOff>
    </xdr:from>
    <xdr:to>
      <xdr:col>76</xdr:col>
      <xdr:colOff>165100</xdr:colOff>
      <xdr:row>37</xdr:row>
      <xdr:rowOff>25763</xdr:rowOff>
    </xdr:to>
    <xdr:sp macro="" textlink="">
      <xdr:nvSpPr>
        <xdr:cNvPr id="439" name="楕円 438">
          <a:extLst>
            <a:ext uri="{FF2B5EF4-FFF2-40B4-BE49-F238E27FC236}">
              <a16:creationId xmlns:a16="http://schemas.microsoft.com/office/drawing/2014/main" id="{AF355C45-164A-44FF-8F2A-DB3E962C635F}"/>
            </a:ext>
          </a:extLst>
        </xdr:cNvPr>
        <xdr:cNvSpPr/>
      </xdr:nvSpPr>
      <xdr:spPr>
        <a:xfrm>
          <a:off x="14541500"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146413</xdr:rowOff>
    </xdr:from>
    <xdr:to>
      <xdr:col>81</xdr:col>
      <xdr:colOff>50800</xdr:colOff>
      <xdr:row>37</xdr:row>
      <xdr:rowOff>23949</xdr:rowOff>
    </xdr:to>
    <xdr:cxnSp macro="">
      <xdr:nvCxnSpPr>
        <xdr:cNvPr id="440" name="直線コネクタ 439">
          <a:extLst>
            <a:ext uri="{FF2B5EF4-FFF2-40B4-BE49-F238E27FC236}">
              <a16:creationId xmlns:a16="http://schemas.microsoft.com/office/drawing/2014/main" id="{BA514663-F76E-4EF0-8CA3-E358E3FF6697}"/>
            </a:ext>
          </a:extLst>
        </xdr:cNvPr>
        <xdr:cNvCxnSpPr/>
      </xdr:nvCxnSpPr>
      <xdr:spPr>
        <a:xfrm>
          <a:off x="14592300" y="631861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82550</xdr:rowOff>
    </xdr:from>
    <xdr:to>
      <xdr:col>72</xdr:col>
      <xdr:colOff>38100</xdr:colOff>
      <xdr:row>37</xdr:row>
      <xdr:rowOff>12700</xdr:rowOff>
    </xdr:to>
    <xdr:sp macro="" textlink="">
      <xdr:nvSpPr>
        <xdr:cNvPr id="441" name="楕円 440">
          <a:extLst>
            <a:ext uri="{FF2B5EF4-FFF2-40B4-BE49-F238E27FC236}">
              <a16:creationId xmlns:a16="http://schemas.microsoft.com/office/drawing/2014/main" id="{0EEC0768-9832-4E61-9D96-6649754878CA}"/>
            </a:ext>
          </a:extLst>
        </xdr:cNvPr>
        <xdr:cNvSpPr/>
      </xdr:nvSpPr>
      <xdr:spPr>
        <a:xfrm>
          <a:off x="13652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133350</xdr:rowOff>
    </xdr:from>
    <xdr:to>
      <xdr:col>76</xdr:col>
      <xdr:colOff>114300</xdr:colOff>
      <xdr:row>36</xdr:row>
      <xdr:rowOff>146413</xdr:rowOff>
    </xdr:to>
    <xdr:cxnSp macro="">
      <xdr:nvCxnSpPr>
        <xdr:cNvPr id="442" name="直線コネクタ 441">
          <a:extLst>
            <a:ext uri="{FF2B5EF4-FFF2-40B4-BE49-F238E27FC236}">
              <a16:creationId xmlns:a16="http://schemas.microsoft.com/office/drawing/2014/main" id="{BAB3296F-E779-4595-8879-B08D0C4128C0}"/>
            </a:ext>
          </a:extLst>
        </xdr:cNvPr>
        <xdr:cNvCxnSpPr/>
      </xdr:nvCxnSpPr>
      <xdr:spPr>
        <a:xfrm>
          <a:off x="13703300" y="630555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38463</xdr:rowOff>
    </xdr:from>
    <xdr:to>
      <xdr:col>67</xdr:col>
      <xdr:colOff>101600</xdr:colOff>
      <xdr:row>36</xdr:row>
      <xdr:rowOff>140063</xdr:rowOff>
    </xdr:to>
    <xdr:sp macro="" textlink="">
      <xdr:nvSpPr>
        <xdr:cNvPr id="443" name="楕円 442">
          <a:extLst>
            <a:ext uri="{FF2B5EF4-FFF2-40B4-BE49-F238E27FC236}">
              <a16:creationId xmlns:a16="http://schemas.microsoft.com/office/drawing/2014/main" id="{959EDA8F-7E2B-4331-8E60-2A5C0EB1B7E5}"/>
            </a:ext>
          </a:extLst>
        </xdr:cNvPr>
        <xdr:cNvSpPr/>
      </xdr:nvSpPr>
      <xdr:spPr>
        <a:xfrm>
          <a:off x="127635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89263</xdr:rowOff>
    </xdr:from>
    <xdr:to>
      <xdr:col>71</xdr:col>
      <xdr:colOff>177800</xdr:colOff>
      <xdr:row>36</xdr:row>
      <xdr:rowOff>133350</xdr:rowOff>
    </xdr:to>
    <xdr:cxnSp macro="">
      <xdr:nvCxnSpPr>
        <xdr:cNvPr id="444" name="直線コネクタ 443">
          <a:extLst>
            <a:ext uri="{FF2B5EF4-FFF2-40B4-BE49-F238E27FC236}">
              <a16:creationId xmlns:a16="http://schemas.microsoft.com/office/drawing/2014/main" id="{83C49172-BD46-4178-877A-427D5EE6A368}"/>
            </a:ext>
          </a:extLst>
        </xdr:cNvPr>
        <xdr:cNvCxnSpPr/>
      </xdr:nvCxnSpPr>
      <xdr:spPr>
        <a:xfrm>
          <a:off x="12814300" y="626146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90369</xdr:rowOff>
    </xdr:from>
    <xdr:ext cx="405111" cy="259045"/>
    <xdr:sp macro="" textlink="">
      <xdr:nvSpPr>
        <xdr:cNvPr id="445" name="n_1aveValue【一般廃棄物処理施設】&#10;有形固定資産減価償却率">
          <a:extLst>
            <a:ext uri="{FF2B5EF4-FFF2-40B4-BE49-F238E27FC236}">
              <a16:creationId xmlns:a16="http://schemas.microsoft.com/office/drawing/2014/main" id="{96EE838E-0065-4560-8283-C3F5D77550F9}"/>
            </a:ext>
          </a:extLst>
        </xdr:cNvPr>
        <xdr:cNvSpPr txBox="1"/>
      </xdr:nvSpPr>
      <xdr:spPr>
        <a:xfrm>
          <a:off x="15266044" y="64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36484</xdr:rowOff>
    </xdr:from>
    <xdr:ext cx="405111" cy="259045"/>
    <xdr:sp macro="" textlink="">
      <xdr:nvSpPr>
        <xdr:cNvPr id="446" name="n_2aveValue【一般廃棄物処理施設】&#10;有形固定資産減価償却率">
          <a:extLst>
            <a:ext uri="{FF2B5EF4-FFF2-40B4-BE49-F238E27FC236}">
              <a16:creationId xmlns:a16="http://schemas.microsoft.com/office/drawing/2014/main" id="{ADB0D2E8-0889-4B1A-8BA3-2DE44BFFFE10}"/>
            </a:ext>
          </a:extLst>
        </xdr:cNvPr>
        <xdr:cNvSpPr txBox="1"/>
      </xdr:nvSpPr>
      <xdr:spPr>
        <a:xfrm>
          <a:off x="14389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447" name="n_3aveValue【一般廃棄物処理施設】&#10;有形固定資産減価償却率">
          <a:extLst>
            <a:ext uri="{FF2B5EF4-FFF2-40B4-BE49-F238E27FC236}">
              <a16:creationId xmlns:a16="http://schemas.microsoft.com/office/drawing/2014/main" id="{3D715E4B-8A23-42F4-ADE7-782C61E1823D}"/>
            </a:ext>
          </a:extLst>
        </xdr:cNvPr>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129557</xdr:rowOff>
    </xdr:from>
    <xdr:ext cx="405111" cy="259045"/>
    <xdr:sp macro="" textlink="">
      <xdr:nvSpPr>
        <xdr:cNvPr id="448" name="n_4aveValue【一般廃棄物処理施設】&#10;有形固定資産減価償却率">
          <a:extLst>
            <a:ext uri="{FF2B5EF4-FFF2-40B4-BE49-F238E27FC236}">
              <a16:creationId xmlns:a16="http://schemas.microsoft.com/office/drawing/2014/main" id="{8ED7ACCD-D8DC-40DE-A92D-A7B486F75810}"/>
            </a:ext>
          </a:extLst>
        </xdr:cNvPr>
        <xdr:cNvSpPr txBox="1"/>
      </xdr:nvSpPr>
      <xdr:spPr>
        <a:xfrm>
          <a:off x="12611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91276</xdr:rowOff>
    </xdr:from>
    <xdr:ext cx="405111" cy="259045"/>
    <xdr:sp macro="" textlink="">
      <xdr:nvSpPr>
        <xdr:cNvPr id="449" name="n_1mainValue【一般廃棄物処理施設】&#10;有形固定資産減価償却率">
          <a:extLst>
            <a:ext uri="{FF2B5EF4-FFF2-40B4-BE49-F238E27FC236}">
              <a16:creationId xmlns:a16="http://schemas.microsoft.com/office/drawing/2014/main" id="{65A98BDA-4F61-4B2D-8E2F-F95C965912F6}"/>
            </a:ext>
          </a:extLst>
        </xdr:cNvPr>
        <xdr:cNvSpPr txBox="1"/>
      </xdr:nvSpPr>
      <xdr:spPr>
        <a:xfrm>
          <a:off x="15266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42290</xdr:rowOff>
    </xdr:from>
    <xdr:ext cx="405111" cy="259045"/>
    <xdr:sp macro="" textlink="">
      <xdr:nvSpPr>
        <xdr:cNvPr id="450" name="n_2mainValue【一般廃棄物処理施設】&#10;有形固定資産減価償却率">
          <a:extLst>
            <a:ext uri="{FF2B5EF4-FFF2-40B4-BE49-F238E27FC236}">
              <a16:creationId xmlns:a16="http://schemas.microsoft.com/office/drawing/2014/main" id="{863F1720-D523-45D7-A935-B5C8C0A0E693}"/>
            </a:ext>
          </a:extLst>
        </xdr:cNvPr>
        <xdr:cNvSpPr txBox="1"/>
      </xdr:nvSpPr>
      <xdr:spPr>
        <a:xfrm>
          <a:off x="14389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29227</xdr:rowOff>
    </xdr:from>
    <xdr:ext cx="405111" cy="259045"/>
    <xdr:sp macro="" textlink="">
      <xdr:nvSpPr>
        <xdr:cNvPr id="451" name="n_3mainValue【一般廃棄物処理施設】&#10;有形固定資産減価償却率">
          <a:extLst>
            <a:ext uri="{FF2B5EF4-FFF2-40B4-BE49-F238E27FC236}">
              <a16:creationId xmlns:a16="http://schemas.microsoft.com/office/drawing/2014/main" id="{1DBA4005-DC65-4CB8-A7FB-ECE987038C0C}"/>
            </a:ext>
          </a:extLst>
        </xdr:cNvPr>
        <xdr:cNvSpPr txBox="1"/>
      </xdr:nvSpPr>
      <xdr:spPr>
        <a:xfrm>
          <a:off x="13500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156590</xdr:rowOff>
    </xdr:from>
    <xdr:ext cx="405111" cy="259045"/>
    <xdr:sp macro="" textlink="">
      <xdr:nvSpPr>
        <xdr:cNvPr id="452" name="n_4mainValue【一般廃棄物処理施設】&#10;有形固定資産減価償却率">
          <a:extLst>
            <a:ext uri="{FF2B5EF4-FFF2-40B4-BE49-F238E27FC236}">
              <a16:creationId xmlns:a16="http://schemas.microsoft.com/office/drawing/2014/main" id="{6B2B4B23-2F55-48F1-8186-A65B63608672}"/>
            </a:ext>
          </a:extLst>
        </xdr:cNvPr>
        <xdr:cNvSpPr txBox="1"/>
      </xdr:nvSpPr>
      <xdr:spPr>
        <a:xfrm>
          <a:off x="12611744" y="598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6C5ED191-74C1-45D8-9CD2-26E504AEB68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5E846FBB-8225-46BC-A24E-09A1DD332DC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15CA3A45-C243-4B00-942D-3182DD8FC3A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B4C67925-CC4E-4AB3-8B10-AB1E1500339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CC0D4869-E807-4B41-90F1-9F992365E69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DEBD8A4-6FF4-4EE9-991D-4352CCBF9C5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64AF7484-FFA0-468F-BB75-A710001C689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49C24F5-9C6B-4A32-8A8F-9E0D0CC3A3B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C1CC382A-1C6F-448F-B9DC-E1004E4819E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EE4CE100-0CD3-4BAF-8A10-0F4096D419A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DE3B2EB3-AA57-4C83-9586-5B0927F513F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4" name="テキスト ボックス 463">
          <a:extLst>
            <a:ext uri="{FF2B5EF4-FFF2-40B4-BE49-F238E27FC236}">
              <a16:creationId xmlns:a16="http://schemas.microsoft.com/office/drawing/2014/main" id="{5C25E602-09D0-47EF-B4B4-283ABEC7281F}"/>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4F4BE8E7-4C98-4E22-8467-4EFD306C79D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66" name="テキスト ボックス 465">
          <a:extLst>
            <a:ext uri="{FF2B5EF4-FFF2-40B4-BE49-F238E27FC236}">
              <a16:creationId xmlns:a16="http://schemas.microsoft.com/office/drawing/2014/main" id="{5368600A-28AC-4F8E-9456-503213D51CE5}"/>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E427F11A-BD35-49AF-AA96-7376D179F14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68" name="テキスト ボックス 467">
          <a:extLst>
            <a:ext uri="{FF2B5EF4-FFF2-40B4-BE49-F238E27FC236}">
              <a16:creationId xmlns:a16="http://schemas.microsoft.com/office/drawing/2014/main" id="{2DB4DAA7-3D56-4E63-8EB7-BC00B10F1917}"/>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20807BF5-99CF-4911-8DE2-FC5807D90BB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70" name="テキスト ボックス 469">
          <a:extLst>
            <a:ext uri="{FF2B5EF4-FFF2-40B4-BE49-F238E27FC236}">
              <a16:creationId xmlns:a16="http://schemas.microsoft.com/office/drawing/2014/main" id="{304AD76A-F382-4DEB-A0DE-1012AF83EF0E}"/>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5EFA9F06-A7CD-4118-80F9-01C273342A4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2" name="テキスト ボックス 471">
          <a:extLst>
            <a:ext uri="{FF2B5EF4-FFF2-40B4-BE49-F238E27FC236}">
              <a16:creationId xmlns:a16="http://schemas.microsoft.com/office/drawing/2014/main" id="{B80A3DD5-AF8B-43AD-80BE-F0C8F29FC28D}"/>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a:extLst>
            <a:ext uri="{FF2B5EF4-FFF2-40B4-BE49-F238E27FC236}">
              <a16:creationId xmlns:a16="http://schemas.microsoft.com/office/drawing/2014/main" id="{AB35BCA7-A388-494D-888D-FF965B4B92F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153978</xdr:rowOff>
    </xdr:from>
    <xdr:to>
      <xdr:col>116</xdr:col>
      <xdr:colOff>62864</xdr:colOff>
      <xdr:row>41</xdr:row>
      <xdr:rowOff>132451</xdr:rowOff>
    </xdr:to>
    <xdr:cxnSp macro="">
      <xdr:nvCxnSpPr>
        <xdr:cNvPr id="474" name="直線コネクタ 473">
          <a:extLst>
            <a:ext uri="{FF2B5EF4-FFF2-40B4-BE49-F238E27FC236}">
              <a16:creationId xmlns:a16="http://schemas.microsoft.com/office/drawing/2014/main" id="{B2346011-C469-4676-B14E-1E39417373FC}"/>
            </a:ext>
          </a:extLst>
        </xdr:cNvPr>
        <xdr:cNvCxnSpPr/>
      </xdr:nvCxnSpPr>
      <xdr:spPr>
        <a:xfrm flipV="1">
          <a:off x="22160864" y="5983278"/>
          <a:ext cx="0" cy="1178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136278</xdr:rowOff>
    </xdr:from>
    <xdr:ext cx="469744" cy="259045"/>
    <xdr:sp macro="" textlink="">
      <xdr:nvSpPr>
        <xdr:cNvPr id="475" name="【一般廃棄物処理施設】&#10;一人当たり有形固定資産（償却資産）額最小値テキスト">
          <a:extLst>
            <a:ext uri="{FF2B5EF4-FFF2-40B4-BE49-F238E27FC236}">
              <a16:creationId xmlns:a16="http://schemas.microsoft.com/office/drawing/2014/main" id="{28C37CA8-C151-4929-A490-B299DFC055AA}"/>
            </a:ext>
          </a:extLst>
        </xdr:cNvPr>
        <xdr:cNvSpPr txBox="1"/>
      </xdr:nvSpPr>
      <xdr:spPr>
        <a:xfrm>
          <a:off x="22199600" y="716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132451</xdr:rowOff>
    </xdr:from>
    <xdr:to>
      <xdr:col>116</xdr:col>
      <xdr:colOff>152400</xdr:colOff>
      <xdr:row>41</xdr:row>
      <xdr:rowOff>132451</xdr:rowOff>
    </xdr:to>
    <xdr:cxnSp macro="">
      <xdr:nvCxnSpPr>
        <xdr:cNvPr id="476" name="直線コネクタ 475">
          <a:extLst>
            <a:ext uri="{FF2B5EF4-FFF2-40B4-BE49-F238E27FC236}">
              <a16:creationId xmlns:a16="http://schemas.microsoft.com/office/drawing/2014/main" id="{DA29B63E-80A6-4920-869B-32918264167D}"/>
            </a:ext>
          </a:extLst>
        </xdr:cNvPr>
        <xdr:cNvCxnSpPr/>
      </xdr:nvCxnSpPr>
      <xdr:spPr>
        <a:xfrm>
          <a:off x="22072600" y="716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100655</xdr:rowOff>
    </xdr:from>
    <xdr:ext cx="690189" cy="259045"/>
    <xdr:sp macro="" textlink="">
      <xdr:nvSpPr>
        <xdr:cNvPr id="477" name="【一般廃棄物処理施設】&#10;一人当たり有形固定資産（償却資産）額最大値テキスト">
          <a:extLst>
            <a:ext uri="{FF2B5EF4-FFF2-40B4-BE49-F238E27FC236}">
              <a16:creationId xmlns:a16="http://schemas.microsoft.com/office/drawing/2014/main" id="{BEC73D80-EF4C-44E3-8BC6-194D4125A58D}"/>
            </a:ext>
          </a:extLst>
        </xdr:cNvPr>
        <xdr:cNvSpPr txBox="1"/>
      </xdr:nvSpPr>
      <xdr:spPr>
        <a:xfrm>
          <a:off x="22199600" y="5758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153978</xdr:rowOff>
    </xdr:from>
    <xdr:to>
      <xdr:col>116</xdr:col>
      <xdr:colOff>152400</xdr:colOff>
      <xdr:row>34</xdr:row>
      <xdr:rowOff>153978</xdr:rowOff>
    </xdr:to>
    <xdr:cxnSp macro="">
      <xdr:nvCxnSpPr>
        <xdr:cNvPr id="478" name="直線コネクタ 477">
          <a:extLst>
            <a:ext uri="{FF2B5EF4-FFF2-40B4-BE49-F238E27FC236}">
              <a16:creationId xmlns:a16="http://schemas.microsoft.com/office/drawing/2014/main" id="{9CA36772-6068-4BB5-8F2E-397245C21D9C}"/>
            </a:ext>
          </a:extLst>
        </xdr:cNvPr>
        <xdr:cNvCxnSpPr/>
      </xdr:nvCxnSpPr>
      <xdr:spPr>
        <a:xfrm>
          <a:off x="22072600" y="5983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139892</xdr:rowOff>
    </xdr:from>
    <xdr:ext cx="599010" cy="259045"/>
    <xdr:sp macro="" textlink="">
      <xdr:nvSpPr>
        <xdr:cNvPr id="479" name="【一般廃棄物処理施設】&#10;一人当たり有形固定資産（償却資産）額平均値テキスト">
          <a:extLst>
            <a:ext uri="{FF2B5EF4-FFF2-40B4-BE49-F238E27FC236}">
              <a16:creationId xmlns:a16="http://schemas.microsoft.com/office/drawing/2014/main" id="{E424D3FA-1396-4527-8723-2F6413D3F02E}"/>
            </a:ext>
          </a:extLst>
        </xdr:cNvPr>
        <xdr:cNvSpPr txBox="1"/>
      </xdr:nvSpPr>
      <xdr:spPr>
        <a:xfrm>
          <a:off x="22199600" y="6997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161465</xdr:rowOff>
    </xdr:from>
    <xdr:to>
      <xdr:col>116</xdr:col>
      <xdr:colOff>114300</xdr:colOff>
      <xdr:row>41</xdr:row>
      <xdr:rowOff>91615</xdr:rowOff>
    </xdr:to>
    <xdr:sp macro="" textlink="">
      <xdr:nvSpPr>
        <xdr:cNvPr id="480" name="フローチャート: 判断 479">
          <a:extLst>
            <a:ext uri="{FF2B5EF4-FFF2-40B4-BE49-F238E27FC236}">
              <a16:creationId xmlns:a16="http://schemas.microsoft.com/office/drawing/2014/main" id="{1F8141C9-4D5C-49C5-AC0B-71316FE6E2EC}"/>
            </a:ext>
          </a:extLst>
        </xdr:cNvPr>
        <xdr:cNvSpPr/>
      </xdr:nvSpPr>
      <xdr:spPr>
        <a:xfrm>
          <a:off x="22110700" y="701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165658</xdr:rowOff>
    </xdr:from>
    <xdr:to>
      <xdr:col>112</xdr:col>
      <xdr:colOff>38100</xdr:colOff>
      <xdr:row>41</xdr:row>
      <xdr:rowOff>95808</xdr:rowOff>
    </xdr:to>
    <xdr:sp macro="" textlink="">
      <xdr:nvSpPr>
        <xdr:cNvPr id="481" name="フローチャート: 判断 480">
          <a:extLst>
            <a:ext uri="{FF2B5EF4-FFF2-40B4-BE49-F238E27FC236}">
              <a16:creationId xmlns:a16="http://schemas.microsoft.com/office/drawing/2014/main" id="{ACA8C1D7-14B6-4624-AD80-E61363ADE064}"/>
            </a:ext>
          </a:extLst>
        </xdr:cNvPr>
        <xdr:cNvSpPr/>
      </xdr:nvSpPr>
      <xdr:spPr>
        <a:xfrm>
          <a:off x="21272500" y="70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166962</xdr:rowOff>
    </xdr:from>
    <xdr:to>
      <xdr:col>107</xdr:col>
      <xdr:colOff>101600</xdr:colOff>
      <xdr:row>41</xdr:row>
      <xdr:rowOff>97112</xdr:rowOff>
    </xdr:to>
    <xdr:sp macro="" textlink="">
      <xdr:nvSpPr>
        <xdr:cNvPr id="482" name="フローチャート: 判断 481">
          <a:extLst>
            <a:ext uri="{FF2B5EF4-FFF2-40B4-BE49-F238E27FC236}">
              <a16:creationId xmlns:a16="http://schemas.microsoft.com/office/drawing/2014/main" id="{37ECB618-9727-454D-9F01-9D5CE72B59D2}"/>
            </a:ext>
          </a:extLst>
        </xdr:cNvPr>
        <xdr:cNvSpPr/>
      </xdr:nvSpPr>
      <xdr:spPr>
        <a:xfrm>
          <a:off x="20383500" y="70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26325</xdr:rowOff>
    </xdr:from>
    <xdr:to>
      <xdr:col>102</xdr:col>
      <xdr:colOff>165100</xdr:colOff>
      <xdr:row>41</xdr:row>
      <xdr:rowOff>127925</xdr:rowOff>
    </xdr:to>
    <xdr:sp macro="" textlink="">
      <xdr:nvSpPr>
        <xdr:cNvPr id="483" name="フローチャート: 判断 482">
          <a:extLst>
            <a:ext uri="{FF2B5EF4-FFF2-40B4-BE49-F238E27FC236}">
              <a16:creationId xmlns:a16="http://schemas.microsoft.com/office/drawing/2014/main" id="{16D27071-A078-493D-9027-2E347ED92EA7}"/>
            </a:ext>
          </a:extLst>
        </xdr:cNvPr>
        <xdr:cNvSpPr/>
      </xdr:nvSpPr>
      <xdr:spPr>
        <a:xfrm>
          <a:off x="19494500" y="70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166740</xdr:rowOff>
    </xdr:from>
    <xdr:to>
      <xdr:col>98</xdr:col>
      <xdr:colOff>38100</xdr:colOff>
      <xdr:row>41</xdr:row>
      <xdr:rowOff>96890</xdr:rowOff>
    </xdr:to>
    <xdr:sp macro="" textlink="">
      <xdr:nvSpPr>
        <xdr:cNvPr id="484" name="フローチャート: 判断 483">
          <a:extLst>
            <a:ext uri="{FF2B5EF4-FFF2-40B4-BE49-F238E27FC236}">
              <a16:creationId xmlns:a16="http://schemas.microsoft.com/office/drawing/2014/main" id="{3EAA072A-FCFF-44F2-AE62-354D6BF3BED5}"/>
            </a:ext>
          </a:extLst>
        </xdr:cNvPr>
        <xdr:cNvSpPr/>
      </xdr:nvSpPr>
      <xdr:spPr>
        <a:xfrm>
          <a:off x="18605500" y="70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3C23B79C-4ECA-4011-A451-114EFE798F7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D34062BF-EB6F-4139-8DB0-0CDE5929F3C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F1E73120-DFEA-4885-B08C-FA2F17F8C38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B10E85C-2243-4B6A-B751-1FCABB64FBA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F743A7A1-2668-4137-A189-927CBC42FD2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138686</xdr:rowOff>
    </xdr:from>
    <xdr:to>
      <xdr:col>116</xdr:col>
      <xdr:colOff>114300</xdr:colOff>
      <xdr:row>41</xdr:row>
      <xdr:rowOff>68836</xdr:rowOff>
    </xdr:to>
    <xdr:sp macro="" textlink="">
      <xdr:nvSpPr>
        <xdr:cNvPr id="490" name="楕円 489">
          <a:extLst>
            <a:ext uri="{FF2B5EF4-FFF2-40B4-BE49-F238E27FC236}">
              <a16:creationId xmlns:a16="http://schemas.microsoft.com/office/drawing/2014/main" id="{C7227985-39E5-4760-8FCB-1039F5ABC998}"/>
            </a:ext>
          </a:extLst>
        </xdr:cNvPr>
        <xdr:cNvSpPr/>
      </xdr:nvSpPr>
      <xdr:spPr>
        <a:xfrm>
          <a:off x="22110700" y="69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98063</xdr:rowOff>
    </xdr:from>
    <xdr:ext cx="599010" cy="259045"/>
    <xdr:sp macro="" textlink="">
      <xdr:nvSpPr>
        <xdr:cNvPr id="491" name="【一般廃棄物処理施設】&#10;一人当たり有形固定資産（償却資産）額該当値テキスト">
          <a:extLst>
            <a:ext uri="{FF2B5EF4-FFF2-40B4-BE49-F238E27FC236}">
              <a16:creationId xmlns:a16="http://schemas.microsoft.com/office/drawing/2014/main" id="{3D646D7E-65B8-4D1E-A01E-F3BB4C24FB6D}"/>
            </a:ext>
          </a:extLst>
        </xdr:cNvPr>
        <xdr:cNvSpPr txBox="1"/>
      </xdr:nvSpPr>
      <xdr:spPr>
        <a:xfrm>
          <a:off x="22199600" y="678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142994</xdr:rowOff>
    </xdr:from>
    <xdr:to>
      <xdr:col>112</xdr:col>
      <xdr:colOff>38100</xdr:colOff>
      <xdr:row>41</xdr:row>
      <xdr:rowOff>73144</xdr:rowOff>
    </xdr:to>
    <xdr:sp macro="" textlink="">
      <xdr:nvSpPr>
        <xdr:cNvPr id="492" name="楕円 491">
          <a:extLst>
            <a:ext uri="{FF2B5EF4-FFF2-40B4-BE49-F238E27FC236}">
              <a16:creationId xmlns:a16="http://schemas.microsoft.com/office/drawing/2014/main" id="{EACB3895-B98F-4698-B699-C1EC704BE18D}"/>
            </a:ext>
          </a:extLst>
        </xdr:cNvPr>
        <xdr:cNvSpPr/>
      </xdr:nvSpPr>
      <xdr:spPr>
        <a:xfrm>
          <a:off x="21272500" y="700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18036</xdr:rowOff>
    </xdr:from>
    <xdr:to>
      <xdr:col>116</xdr:col>
      <xdr:colOff>63500</xdr:colOff>
      <xdr:row>41</xdr:row>
      <xdr:rowOff>22344</xdr:rowOff>
    </xdr:to>
    <xdr:cxnSp macro="">
      <xdr:nvCxnSpPr>
        <xdr:cNvPr id="493" name="直線コネクタ 492">
          <a:extLst>
            <a:ext uri="{FF2B5EF4-FFF2-40B4-BE49-F238E27FC236}">
              <a16:creationId xmlns:a16="http://schemas.microsoft.com/office/drawing/2014/main" id="{56A6B4E3-5901-4532-A107-A58F0BEF7648}"/>
            </a:ext>
          </a:extLst>
        </xdr:cNvPr>
        <xdr:cNvCxnSpPr/>
      </xdr:nvCxnSpPr>
      <xdr:spPr>
        <a:xfrm flipV="1">
          <a:off x="21323300" y="7047486"/>
          <a:ext cx="838200" cy="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143369</xdr:rowOff>
    </xdr:from>
    <xdr:to>
      <xdr:col>107</xdr:col>
      <xdr:colOff>101600</xdr:colOff>
      <xdr:row>41</xdr:row>
      <xdr:rowOff>73519</xdr:rowOff>
    </xdr:to>
    <xdr:sp macro="" textlink="">
      <xdr:nvSpPr>
        <xdr:cNvPr id="494" name="楕円 493">
          <a:extLst>
            <a:ext uri="{FF2B5EF4-FFF2-40B4-BE49-F238E27FC236}">
              <a16:creationId xmlns:a16="http://schemas.microsoft.com/office/drawing/2014/main" id="{8F77F327-B242-42D3-88BB-5A44505B4B38}"/>
            </a:ext>
          </a:extLst>
        </xdr:cNvPr>
        <xdr:cNvSpPr/>
      </xdr:nvSpPr>
      <xdr:spPr>
        <a:xfrm>
          <a:off x="20383500" y="700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22344</xdr:rowOff>
    </xdr:from>
    <xdr:to>
      <xdr:col>111</xdr:col>
      <xdr:colOff>177800</xdr:colOff>
      <xdr:row>41</xdr:row>
      <xdr:rowOff>22719</xdr:rowOff>
    </xdr:to>
    <xdr:cxnSp macro="">
      <xdr:nvCxnSpPr>
        <xdr:cNvPr id="495" name="直線コネクタ 494">
          <a:extLst>
            <a:ext uri="{FF2B5EF4-FFF2-40B4-BE49-F238E27FC236}">
              <a16:creationId xmlns:a16="http://schemas.microsoft.com/office/drawing/2014/main" id="{E0A8DC11-D755-4057-B9E6-04E9C41FAF81}"/>
            </a:ext>
          </a:extLst>
        </xdr:cNvPr>
        <xdr:cNvCxnSpPr/>
      </xdr:nvCxnSpPr>
      <xdr:spPr>
        <a:xfrm flipV="1">
          <a:off x="20434300" y="7051794"/>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144873</xdr:rowOff>
    </xdr:from>
    <xdr:to>
      <xdr:col>102</xdr:col>
      <xdr:colOff>165100</xdr:colOff>
      <xdr:row>41</xdr:row>
      <xdr:rowOff>75023</xdr:rowOff>
    </xdr:to>
    <xdr:sp macro="" textlink="">
      <xdr:nvSpPr>
        <xdr:cNvPr id="496" name="楕円 495">
          <a:extLst>
            <a:ext uri="{FF2B5EF4-FFF2-40B4-BE49-F238E27FC236}">
              <a16:creationId xmlns:a16="http://schemas.microsoft.com/office/drawing/2014/main" id="{088AD458-907A-42E0-934E-123CBC18D675}"/>
            </a:ext>
          </a:extLst>
        </xdr:cNvPr>
        <xdr:cNvSpPr/>
      </xdr:nvSpPr>
      <xdr:spPr>
        <a:xfrm>
          <a:off x="19494500" y="700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22719</xdr:rowOff>
    </xdr:from>
    <xdr:to>
      <xdr:col>107</xdr:col>
      <xdr:colOff>50800</xdr:colOff>
      <xdr:row>41</xdr:row>
      <xdr:rowOff>24223</xdr:rowOff>
    </xdr:to>
    <xdr:cxnSp macro="">
      <xdr:nvCxnSpPr>
        <xdr:cNvPr id="497" name="直線コネクタ 496">
          <a:extLst>
            <a:ext uri="{FF2B5EF4-FFF2-40B4-BE49-F238E27FC236}">
              <a16:creationId xmlns:a16="http://schemas.microsoft.com/office/drawing/2014/main" id="{E9993496-067B-4E54-B115-02800C9A01FA}"/>
            </a:ext>
          </a:extLst>
        </xdr:cNvPr>
        <xdr:cNvCxnSpPr/>
      </xdr:nvCxnSpPr>
      <xdr:spPr>
        <a:xfrm flipV="1">
          <a:off x="19545300" y="7052169"/>
          <a:ext cx="889000" cy="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146379</xdr:rowOff>
    </xdr:from>
    <xdr:to>
      <xdr:col>98</xdr:col>
      <xdr:colOff>38100</xdr:colOff>
      <xdr:row>41</xdr:row>
      <xdr:rowOff>76529</xdr:rowOff>
    </xdr:to>
    <xdr:sp macro="" textlink="">
      <xdr:nvSpPr>
        <xdr:cNvPr id="498" name="楕円 497">
          <a:extLst>
            <a:ext uri="{FF2B5EF4-FFF2-40B4-BE49-F238E27FC236}">
              <a16:creationId xmlns:a16="http://schemas.microsoft.com/office/drawing/2014/main" id="{353C18A1-C419-4B97-BDF7-9F3428F0A926}"/>
            </a:ext>
          </a:extLst>
        </xdr:cNvPr>
        <xdr:cNvSpPr/>
      </xdr:nvSpPr>
      <xdr:spPr>
        <a:xfrm>
          <a:off x="18605500" y="700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24223</xdr:rowOff>
    </xdr:from>
    <xdr:to>
      <xdr:col>102</xdr:col>
      <xdr:colOff>114300</xdr:colOff>
      <xdr:row>41</xdr:row>
      <xdr:rowOff>25729</xdr:rowOff>
    </xdr:to>
    <xdr:cxnSp macro="">
      <xdr:nvCxnSpPr>
        <xdr:cNvPr id="499" name="直線コネクタ 498">
          <a:extLst>
            <a:ext uri="{FF2B5EF4-FFF2-40B4-BE49-F238E27FC236}">
              <a16:creationId xmlns:a16="http://schemas.microsoft.com/office/drawing/2014/main" id="{66924423-5BCD-4026-AC19-B9BF61D4D02F}"/>
            </a:ext>
          </a:extLst>
        </xdr:cNvPr>
        <xdr:cNvCxnSpPr/>
      </xdr:nvCxnSpPr>
      <xdr:spPr>
        <a:xfrm flipV="1">
          <a:off x="18656300" y="7053673"/>
          <a:ext cx="889000" cy="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86935</xdr:rowOff>
    </xdr:from>
    <xdr:ext cx="599010" cy="259045"/>
    <xdr:sp macro="" textlink="">
      <xdr:nvSpPr>
        <xdr:cNvPr id="500" name="n_1aveValue【一般廃棄物処理施設】&#10;一人当たり有形固定資産（償却資産）額">
          <a:extLst>
            <a:ext uri="{FF2B5EF4-FFF2-40B4-BE49-F238E27FC236}">
              <a16:creationId xmlns:a16="http://schemas.microsoft.com/office/drawing/2014/main" id="{BE768AF0-216F-462C-9115-E87A815A1DE1}"/>
            </a:ext>
          </a:extLst>
        </xdr:cNvPr>
        <xdr:cNvSpPr txBox="1"/>
      </xdr:nvSpPr>
      <xdr:spPr>
        <a:xfrm>
          <a:off x="21011095" y="711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88239</xdr:rowOff>
    </xdr:from>
    <xdr:ext cx="599010" cy="259045"/>
    <xdr:sp macro="" textlink="">
      <xdr:nvSpPr>
        <xdr:cNvPr id="501" name="n_2aveValue【一般廃棄物処理施設】&#10;一人当たり有形固定資産（償却資産）額">
          <a:extLst>
            <a:ext uri="{FF2B5EF4-FFF2-40B4-BE49-F238E27FC236}">
              <a16:creationId xmlns:a16="http://schemas.microsoft.com/office/drawing/2014/main" id="{A62B2669-7932-48E6-8341-EEE3821020A4}"/>
            </a:ext>
          </a:extLst>
        </xdr:cNvPr>
        <xdr:cNvSpPr txBox="1"/>
      </xdr:nvSpPr>
      <xdr:spPr>
        <a:xfrm>
          <a:off x="20134795" y="711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119052</xdr:rowOff>
    </xdr:from>
    <xdr:ext cx="599010" cy="259045"/>
    <xdr:sp macro="" textlink="">
      <xdr:nvSpPr>
        <xdr:cNvPr id="502" name="n_3aveValue【一般廃棄物処理施設】&#10;一人当たり有形固定資産（償却資産）額">
          <a:extLst>
            <a:ext uri="{FF2B5EF4-FFF2-40B4-BE49-F238E27FC236}">
              <a16:creationId xmlns:a16="http://schemas.microsoft.com/office/drawing/2014/main" id="{027F4EDC-01CF-46F7-9A00-57F9949A206F}"/>
            </a:ext>
          </a:extLst>
        </xdr:cNvPr>
        <xdr:cNvSpPr txBox="1"/>
      </xdr:nvSpPr>
      <xdr:spPr>
        <a:xfrm>
          <a:off x="19245795" y="714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88017</xdr:rowOff>
    </xdr:from>
    <xdr:ext cx="599010" cy="259045"/>
    <xdr:sp macro="" textlink="">
      <xdr:nvSpPr>
        <xdr:cNvPr id="503" name="n_4aveValue【一般廃棄物処理施設】&#10;一人当たり有形固定資産（償却資産）額">
          <a:extLst>
            <a:ext uri="{FF2B5EF4-FFF2-40B4-BE49-F238E27FC236}">
              <a16:creationId xmlns:a16="http://schemas.microsoft.com/office/drawing/2014/main" id="{61DC8EF9-00AF-4453-A0C1-071D23FE1460}"/>
            </a:ext>
          </a:extLst>
        </xdr:cNvPr>
        <xdr:cNvSpPr txBox="1"/>
      </xdr:nvSpPr>
      <xdr:spPr>
        <a:xfrm>
          <a:off x="18356795" y="711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89671</xdr:rowOff>
    </xdr:from>
    <xdr:ext cx="599010" cy="259045"/>
    <xdr:sp macro="" textlink="">
      <xdr:nvSpPr>
        <xdr:cNvPr id="504" name="n_1mainValue【一般廃棄物処理施設】&#10;一人当たり有形固定資産（償却資産）額">
          <a:extLst>
            <a:ext uri="{FF2B5EF4-FFF2-40B4-BE49-F238E27FC236}">
              <a16:creationId xmlns:a16="http://schemas.microsoft.com/office/drawing/2014/main" id="{9C7706F5-1D43-4F5D-AB11-07B47BE25487}"/>
            </a:ext>
          </a:extLst>
        </xdr:cNvPr>
        <xdr:cNvSpPr txBox="1"/>
      </xdr:nvSpPr>
      <xdr:spPr>
        <a:xfrm>
          <a:off x="21011095" y="677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90046</xdr:rowOff>
    </xdr:from>
    <xdr:ext cx="599010" cy="259045"/>
    <xdr:sp macro="" textlink="">
      <xdr:nvSpPr>
        <xdr:cNvPr id="505" name="n_2mainValue【一般廃棄物処理施設】&#10;一人当たり有形固定資産（償却資産）額">
          <a:extLst>
            <a:ext uri="{FF2B5EF4-FFF2-40B4-BE49-F238E27FC236}">
              <a16:creationId xmlns:a16="http://schemas.microsoft.com/office/drawing/2014/main" id="{909318C3-667A-475E-83A4-1610AC17FB25}"/>
            </a:ext>
          </a:extLst>
        </xdr:cNvPr>
        <xdr:cNvSpPr txBox="1"/>
      </xdr:nvSpPr>
      <xdr:spPr>
        <a:xfrm>
          <a:off x="20134795" y="677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91550</xdr:rowOff>
    </xdr:from>
    <xdr:ext cx="599010" cy="259045"/>
    <xdr:sp macro="" textlink="">
      <xdr:nvSpPr>
        <xdr:cNvPr id="506" name="n_3mainValue【一般廃棄物処理施設】&#10;一人当たり有形固定資産（償却資産）額">
          <a:extLst>
            <a:ext uri="{FF2B5EF4-FFF2-40B4-BE49-F238E27FC236}">
              <a16:creationId xmlns:a16="http://schemas.microsoft.com/office/drawing/2014/main" id="{57CD5C27-9970-4A2D-BB83-B930ECFF780B}"/>
            </a:ext>
          </a:extLst>
        </xdr:cNvPr>
        <xdr:cNvSpPr txBox="1"/>
      </xdr:nvSpPr>
      <xdr:spPr>
        <a:xfrm>
          <a:off x="19245795" y="677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93056</xdr:rowOff>
    </xdr:from>
    <xdr:ext cx="599010" cy="259045"/>
    <xdr:sp macro="" textlink="">
      <xdr:nvSpPr>
        <xdr:cNvPr id="507" name="n_4mainValue【一般廃棄物処理施設】&#10;一人当たり有形固定資産（償却資産）額">
          <a:extLst>
            <a:ext uri="{FF2B5EF4-FFF2-40B4-BE49-F238E27FC236}">
              <a16:creationId xmlns:a16="http://schemas.microsoft.com/office/drawing/2014/main" id="{CDE01746-D5DB-45B3-908C-468EC5DF0F53}"/>
            </a:ext>
          </a:extLst>
        </xdr:cNvPr>
        <xdr:cNvSpPr txBox="1"/>
      </xdr:nvSpPr>
      <xdr:spPr>
        <a:xfrm>
          <a:off x="18356795" y="6779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CBFE5591-062A-4C77-861F-0E0D4A337BD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B571F976-C4E9-44DA-80F2-0BB5BCDE97B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ACF1BEAA-9DB0-40AE-9C0F-D794CFF9DF8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D41327F5-BCF3-4D68-8F6C-F948D4D93B8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F6B95C34-3C1B-4E42-BC04-F5A0ECD4006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597FE9D1-C1A3-4E5B-9ED1-0C5A2651B49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C2D11B99-68D5-4ED8-BFEC-95E2D183F1C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30CB1CBA-9FB4-400F-A7D6-4C7F71DC498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BF20783A-ED01-4117-923F-F6CEC0F68E4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EE2C687D-A2BC-423A-B945-CE3EF300BD8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B6DD3A0E-1034-4967-8477-3DE3A385073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A6C50A4B-F1F5-4915-B1B2-DC3D1730C15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0" name="テキスト ボックス 519">
          <a:extLst>
            <a:ext uri="{FF2B5EF4-FFF2-40B4-BE49-F238E27FC236}">
              <a16:creationId xmlns:a16="http://schemas.microsoft.com/office/drawing/2014/main" id="{F4892808-6E38-4A73-AA2F-515620C67853}"/>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6750FC67-0B52-4A1C-8BBE-AC56D1458D8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EEFCA784-248F-4788-8B62-1FE95433AA9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D9155939-9274-44A1-86AF-BC7B3EB1C7C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32F934B3-467F-494E-BECA-C59B43D608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94EC9CA1-1183-43B0-A0E9-200A2B121B6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A52C618A-BF61-4EC0-B55C-5B0D5BFAD4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7AB30396-78C4-4F41-930B-6752B534A26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8" name="テキスト ボックス 527">
          <a:extLst>
            <a:ext uri="{FF2B5EF4-FFF2-40B4-BE49-F238E27FC236}">
              <a16:creationId xmlns:a16="http://schemas.microsoft.com/office/drawing/2014/main" id="{280E7AC1-DEFA-4E1F-B48D-572191219CFF}"/>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FCEA59C8-3686-4FDA-B8C6-934A09EBDF0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a:extLst>
            <a:ext uri="{FF2B5EF4-FFF2-40B4-BE49-F238E27FC236}">
              <a16:creationId xmlns:a16="http://schemas.microsoft.com/office/drawing/2014/main" id="{42B8AE8B-41AE-42D3-9BB0-04D535E3D3A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123825</xdr:rowOff>
    </xdr:to>
    <xdr:cxnSp macro="">
      <xdr:nvCxnSpPr>
        <xdr:cNvPr id="531" name="直線コネクタ 530">
          <a:extLst>
            <a:ext uri="{FF2B5EF4-FFF2-40B4-BE49-F238E27FC236}">
              <a16:creationId xmlns:a16="http://schemas.microsoft.com/office/drawing/2014/main" id="{9F5857DD-98CD-455A-9EF1-D8880B8184F9}"/>
            </a:ext>
          </a:extLst>
        </xdr:cNvPr>
        <xdr:cNvCxnSpPr/>
      </xdr:nvCxnSpPr>
      <xdr:spPr>
        <a:xfrm flipV="1">
          <a:off x="16318864" y="96393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532" name="【保健センター・保健所】&#10;有形固定資産減価償却率最小値テキスト">
          <a:extLst>
            <a:ext uri="{FF2B5EF4-FFF2-40B4-BE49-F238E27FC236}">
              <a16:creationId xmlns:a16="http://schemas.microsoft.com/office/drawing/2014/main" id="{4138E6C4-6997-4C94-B6A5-1248924F935E}"/>
            </a:ext>
          </a:extLst>
        </xdr:cNvPr>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533" name="直線コネクタ 532">
          <a:extLst>
            <a:ext uri="{FF2B5EF4-FFF2-40B4-BE49-F238E27FC236}">
              <a16:creationId xmlns:a16="http://schemas.microsoft.com/office/drawing/2014/main" id="{20D27E88-60FC-444E-A5B6-6F4BC03FA386}"/>
            </a:ext>
          </a:extLst>
        </xdr:cNvPr>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534" name="【保健センター・保健所】&#10;有形固定資産減価償却率最大値テキスト">
          <a:extLst>
            <a:ext uri="{FF2B5EF4-FFF2-40B4-BE49-F238E27FC236}">
              <a16:creationId xmlns:a16="http://schemas.microsoft.com/office/drawing/2014/main" id="{9DA4404D-AC24-4FCE-9664-D919D803285D}"/>
            </a:ext>
          </a:extLst>
        </xdr:cNvPr>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535" name="直線コネクタ 534">
          <a:extLst>
            <a:ext uri="{FF2B5EF4-FFF2-40B4-BE49-F238E27FC236}">
              <a16:creationId xmlns:a16="http://schemas.microsoft.com/office/drawing/2014/main" id="{5AB9EAF0-719E-4D08-820A-C0C699B05954}"/>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536" name="【保健センター・保健所】&#10;有形固定資産減価償却率平均値テキスト">
          <a:extLst>
            <a:ext uri="{FF2B5EF4-FFF2-40B4-BE49-F238E27FC236}">
              <a16:creationId xmlns:a16="http://schemas.microsoft.com/office/drawing/2014/main" id="{A4CECB5B-04D2-4067-8359-72AFF18DF10E}"/>
            </a:ext>
          </a:extLst>
        </xdr:cNvPr>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537" name="フローチャート: 判断 536">
          <a:extLst>
            <a:ext uri="{FF2B5EF4-FFF2-40B4-BE49-F238E27FC236}">
              <a16:creationId xmlns:a16="http://schemas.microsoft.com/office/drawing/2014/main" id="{2F934414-0142-4118-8878-DC45E8D7B477}"/>
            </a:ext>
          </a:extLst>
        </xdr:cNvPr>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23495</xdr:rowOff>
    </xdr:from>
    <xdr:to>
      <xdr:col>81</xdr:col>
      <xdr:colOff>101600</xdr:colOff>
      <xdr:row>61</xdr:row>
      <xdr:rowOff>125095</xdr:rowOff>
    </xdr:to>
    <xdr:sp macro="" textlink="">
      <xdr:nvSpPr>
        <xdr:cNvPr id="538" name="フローチャート: 判断 537">
          <a:extLst>
            <a:ext uri="{FF2B5EF4-FFF2-40B4-BE49-F238E27FC236}">
              <a16:creationId xmlns:a16="http://schemas.microsoft.com/office/drawing/2014/main" id="{EA9C1FD2-C497-4277-B613-7D272D27F120}"/>
            </a:ext>
          </a:extLst>
        </xdr:cNvPr>
        <xdr:cNvSpPr/>
      </xdr:nvSpPr>
      <xdr:spPr>
        <a:xfrm>
          <a:off x="15430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539" name="フローチャート: 判断 538">
          <a:extLst>
            <a:ext uri="{FF2B5EF4-FFF2-40B4-BE49-F238E27FC236}">
              <a16:creationId xmlns:a16="http://schemas.microsoft.com/office/drawing/2014/main" id="{40EDEF4D-C280-417A-B82B-DE8EDD902440}"/>
            </a:ext>
          </a:extLst>
        </xdr:cNvPr>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23495</xdr:rowOff>
    </xdr:from>
    <xdr:to>
      <xdr:col>72</xdr:col>
      <xdr:colOff>38100</xdr:colOff>
      <xdr:row>61</xdr:row>
      <xdr:rowOff>125095</xdr:rowOff>
    </xdr:to>
    <xdr:sp macro="" textlink="">
      <xdr:nvSpPr>
        <xdr:cNvPr id="540" name="フローチャート: 判断 539">
          <a:extLst>
            <a:ext uri="{FF2B5EF4-FFF2-40B4-BE49-F238E27FC236}">
              <a16:creationId xmlns:a16="http://schemas.microsoft.com/office/drawing/2014/main" id="{36DA4CDF-12C6-474E-94FC-308083CB538D}"/>
            </a:ext>
          </a:extLst>
        </xdr:cNvPr>
        <xdr:cNvSpPr/>
      </xdr:nvSpPr>
      <xdr:spPr>
        <a:xfrm>
          <a:off x="13652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541" name="フローチャート: 判断 540">
          <a:extLst>
            <a:ext uri="{FF2B5EF4-FFF2-40B4-BE49-F238E27FC236}">
              <a16:creationId xmlns:a16="http://schemas.microsoft.com/office/drawing/2014/main" id="{EFE1C3CF-BA75-4F65-AB68-82891D22D478}"/>
            </a:ext>
          </a:extLst>
        </xdr:cNvPr>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5ADFA4E3-E0F8-4CAB-B9F8-FAF1912EE85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B13B9513-6954-4C8F-9B59-E81EA8572FF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E64E43CA-FCA6-48F9-A565-B5AF6307604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20AD35AF-3FAD-4846-9F15-BC4F7FD4FB8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C465289C-6C12-4CE4-B718-5D3086C96E9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38735</xdr:rowOff>
    </xdr:from>
    <xdr:to>
      <xdr:col>85</xdr:col>
      <xdr:colOff>177800</xdr:colOff>
      <xdr:row>59</xdr:row>
      <xdr:rowOff>140335</xdr:rowOff>
    </xdr:to>
    <xdr:sp macro="" textlink="">
      <xdr:nvSpPr>
        <xdr:cNvPr id="547" name="楕円 546">
          <a:extLst>
            <a:ext uri="{FF2B5EF4-FFF2-40B4-BE49-F238E27FC236}">
              <a16:creationId xmlns:a16="http://schemas.microsoft.com/office/drawing/2014/main" id="{A216C8E5-2B93-4C8F-B3FB-93AF63AAA5BD}"/>
            </a:ext>
          </a:extLst>
        </xdr:cNvPr>
        <xdr:cNvSpPr/>
      </xdr:nvSpPr>
      <xdr:spPr>
        <a:xfrm>
          <a:off x="162687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61612</xdr:rowOff>
    </xdr:from>
    <xdr:ext cx="405111" cy="259045"/>
    <xdr:sp macro="" textlink="">
      <xdr:nvSpPr>
        <xdr:cNvPr id="548" name="【保健センター・保健所】&#10;有形固定資産減価償却率該当値テキスト">
          <a:extLst>
            <a:ext uri="{FF2B5EF4-FFF2-40B4-BE49-F238E27FC236}">
              <a16:creationId xmlns:a16="http://schemas.microsoft.com/office/drawing/2014/main" id="{6F58A213-0754-4D7D-A995-3DBC6CBE2AAD}"/>
            </a:ext>
          </a:extLst>
        </xdr:cNvPr>
        <xdr:cNvSpPr txBox="1"/>
      </xdr:nvSpPr>
      <xdr:spPr>
        <a:xfrm>
          <a:off x="16357600"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160655</xdr:rowOff>
    </xdr:from>
    <xdr:to>
      <xdr:col>81</xdr:col>
      <xdr:colOff>101600</xdr:colOff>
      <xdr:row>59</xdr:row>
      <xdr:rowOff>90805</xdr:rowOff>
    </xdr:to>
    <xdr:sp macro="" textlink="">
      <xdr:nvSpPr>
        <xdr:cNvPr id="549" name="楕円 548">
          <a:extLst>
            <a:ext uri="{FF2B5EF4-FFF2-40B4-BE49-F238E27FC236}">
              <a16:creationId xmlns:a16="http://schemas.microsoft.com/office/drawing/2014/main" id="{E61D94FD-95FA-47E4-A446-D4605CCF70A6}"/>
            </a:ext>
          </a:extLst>
        </xdr:cNvPr>
        <xdr:cNvSpPr/>
      </xdr:nvSpPr>
      <xdr:spPr>
        <a:xfrm>
          <a:off x="15430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40005</xdr:rowOff>
    </xdr:from>
    <xdr:to>
      <xdr:col>85</xdr:col>
      <xdr:colOff>127000</xdr:colOff>
      <xdr:row>59</xdr:row>
      <xdr:rowOff>89535</xdr:rowOff>
    </xdr:to>
    <xdr:cxnSp macro="">
      <xdr:nvCxnSpPr>
        <xdr:cNvPr id="550" name="直線コネクタ 549">
          <a:extLst>
            <a:ext uri="{FF2B5EF4-FFF2-40B4-BE49-F238E27FC236}">
              <a16:creationId xmlns:a16="http://schemas.microsoft.com/office/drawing/2014/main" id="{236B401A-9D57-4BE6-9010-F962F6416D5E}"/>
            </a:ext>
          </a:extLst>
        </xdr:cNvPr>
        <xdr:cNvCxnSpPr/>
      </xdr:nvCxnSpPr>
      <xdr:spPr>
        <a:xfrm>
          <a:off x="15481300" y="1015555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133985</xdr:rowOff>
    </xdr:from>
    <xdr:to>
      <xdr:col>76</xdr:col>
      <xdr:colOff>165100</xdr:colOff>
      <xdr:row>59</xdr:row>
      <xdr:rowOff>64135</xdr:rowOff>
    </xdr:to>
    <xdr:sp macro="" textlink="">
      <xdr:nvSpPr>
        <xdr:cNvPr id="551" name="楕円 550">
          <a:extLst>
            <a:ext uri="{FF2B5EF4-FFF2-40B4-BE49-F238E27FC236}">
              <a16:creationId xmlns:a16="http://schemas.microsoft.com/office/drawing/2014/main" id="{7FE7A413-6E03-4F08-B2B8-240BBFD73E65}"/>
            </a:ext>
          </a:extLst>
        </xdr:cNvPr>
        <xdr:cNvSpPr/>
      </xdr:nvSpPr>
      <xdr:spPr>
        <a:xfrm>
          <a:off x="14541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13335</xdr:rowOff>
    </xdr:from>
    <xdr:to>
      <xdr:col>81</xdr:col>
      <xdr:colOff>50800</xdr:colOff>
      <xdr:row>59</xdr:row>
      <xdr:rowOff>40005</xdr:rowOff>
    </xdr:to>
    <xdr:cxnSp macro="">
      <xdr:nvCxnSpPr>
        <xdr:cNvPr id="552" name="直線コネクタ 551">
          <a:extLst>
            <a:ext uri="{FF2B5EF4-FFF2-40B4-BE49-F238E27FC236}">
              <a16:creationId xmlns:a16="http://schemas.microsoft.com/office/drawing/2014/main" id="{AD0801AB-4ECB-43AF-8A6E-413DF4E773E3}"/>
            </a:ext>
          </a:extLst>
        </xdr:cNvPr>
        <xdr:cNvCxnSpPr/>
      </xdr:nvCxnSpPr>
      <xdr:spPr>
        <a:xfrm>
          <a:off x="14592300" y="101288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84455</xdr:rowOff>
    </xdr:from>
    <xdr:to>
      <xdr:col>72</xdr:col>
      <xdr:colOff>38100</xdr:colOff>
      <xdr:row>59</xdr:row>
      <xdr:rowOff>14605</xdr:rowOff>
    </xdr:to>
    <xdr:sp macro="" textlink="">
      <xdr:nvSpPr>
        <xdr:cNvPr id="553" name="楕円 552">
          <a:extLst>
            <a:ext uri="{FF2B5EF4-FFF2-40B4-BE49-F238E27FC236}">
              <a16:creationId xmlns:a16="http://schemas.microsoft.com/office/drawing/2014/main" id="{EF128A60-0B69-4C8C-8211-38BE1EFC0F4A}"/>
            </a:ext>
          </a:extLst>
        </xdr:cNvPr>
        <xdr:cNvSpPr/>
      </xdr:nvSpPr>
      <xdr:spPr>
        <a:xfrm>
          <a:off x="13652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135255</xdr:rowOff>
    </xdr:from>
    <xdr:to>
      <xdr:col>76</xdr:col>
      <xdr:colOff>114300</xdr:colOff>
      <xdr:row>59</xdr:row>
      <xdr:rowOff>13335</xdr:rowOff>
    </xdr:to>
    <xdr:cxnSp macro="">
      <xdr:nvCxnSpPr>
        <xdr:cNvPr id="554" name="直線コネクタ 553">
          <a:extLst>
            <a:ext uri="{FF2B5EF4-FFF2-40B4-BE49-F238E27FC236}">
              <a16:creationId xmlns:a16="http://schemas.microsoft.com/office/drawing/2014/main" id="{132B26F7-81BA-4A60-ABDD-25C75215D244}"/>
            </a:ext>
          </a:extLst>
        </xdr:cNvPr>
        <xdr:cNvCxnSpPr/>
      </xdr:nvCxnSpPr>
      <xdr:spPr>
        <a:xfrm>
          <a:off x="13703300" y="1007935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97790</xdr:rowOff>
    </xdr:from>
    <xdr:to>
      <xdr:col>67</xdr:col>
      <xdr:colOff>101600</xdr:colOff>
      <xdr:row>59</xdr:row>
      <xdr:rowOff>27940</xdr:rowOff>
    </xdr:to>
    <xdr:sp macro="" textlink="">
      <xdr:nvSpPr>
        <xdr:cNvPr id="555" name="楕円 554">
          <a:extLst>
            <a:ext uri="{FF2B5EF4-FFF2-40B4-BE49-F238E27FC236}">
              <a16:creationId xmlns:a16="http://schemas.microsoft.com/office/drawing/2014/main" id="{99F5F4E7-7DAC-4B70-B652-F20249D134F0}"/>
            </a:ext>
          </a:extLst>
        </xdr:cNvPr>
        <xdr:cNvSpPr/>
      </xdr:nvSpPr>
      <xdr:spPr>
        <a:xfrm>
          <a:off x="12763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135255</xdr:rowOff>
    </xdr:from>
    <xdr:to>
      <xdr:col>71</xdr:col>
      <xdr:colOff>177800</xdr:colOff>
      <xdr:row>58</xdr:row>
      <xdr:rowOff>148590</xdr:rowOff>
    </xdr:to>
    <xdr:cxnSp macro="">
      <xdr:nvCxnSpPr>
        <xdr:cNvPr id="556" name="直線コネクタ 555">
          <a:extLst>
            <a:ext uri="{FF2B5EF4-FFF2-40B4-BE49-F238E27FC236}">
              <a16:creationId xmlns:a16="http://schemas.microsoft.com/office/drawing/2014/main" id="{9E7FE57A-7FD5-421A-B45F-0B900A581587}"/>
            </a:ext>
          </a:extLst>
        </xdr:cNvPr>
        <xdr:cNvCxnSpPr/>
      </xdr:nvCxnSpPr>
      <xdr:spPr>
        <a:xfrm flipV="1">
          <a:off x="12814300" y="100793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116222</xdr:rowOff>
    </xdr:from>
    <xdr:ext cx="405111" cy="259045"/>
    <xdr:sp macro="" textlink="">
      <xdr:nvSpPr>
        <xdr:cNvPr id="557" name="n_1aveValue【保健センター・保健所】&#10;有形固定資産減価償却率">
          <a:extLst>
            <a:ext uri="{FF2B5EF4-FFF2-40B4-BE49-F238E27FC236}">
              <a16:creationId xmlns:a16="http://schemas.microsoft.com/office/drawing/2014/main" id="{11D08BEA-A3E3-457A-BD28-CC0AE10169D3}"/>
            </a:ext>
          </a:extLst>
        </xdr:cNvPr>
        <xdr:cNvSpPr txBox="1"/>
      </xdr:nvSpPr>
      <xdr:spPr>
        <a:xfrm>
          <a:off x="152660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558" name="n_2aveValue【保健センター・保健所】&#10;有形固定資産減価償却率">
          <a:extLst>
            <a:ext uri="{FF2B5EF4-FFF2-40B4-BE49-F238E27FC236}">
              <a16:creationId xmlns:a16="http://schemas.microsoft.com/office/drawing/2014/main" id="{506EEB25-AE72-41F6-B419-69414DAAC664}"/>
            </a:ext>
          </a:extLst>
        </xdr:cNvPr>
        <xdr:cNvSpPr txBox="1"/>
      </xdr:nvSpPr>
      <xdr:spPr>
        <a:xfrm>
          <a:off x="14389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116222</xdr:rowOff>
    </xdr:from>
    <xdr:ext cx="405111" cy="259045"/>
    <xdr:sp macro="" textlink="">
      <xdr:nvSpPr>
        <xdr:cNvPr id="559" name="n_3aveValue【保健センター・保健所】&#10;有形固定資産減価償却率">
          <a:extLst>
            <a:ext uri="{FF2B5EF4-FFF2-40B4-BE49-F238E27FC236}">
              <a16:creationId xmlns:a16="http://schemas.microsoft.com/office/drawing/2014/main" id="{DC7967EA-E6CC-4A44-8DFC-A2D902BDA883}"/>
            </a:ext>
          </a:extLst>
        </xdr:cNvPr>
        <xdr:cNvSpPr txBox="1"/>
      </xdr:nvSpPr>
      <xdr:spPr>
        <a:xfrm>
          <a:off x="13500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560" name="n_4aveValue【保健センター・保健所】&#10;有形固定資産減価償却率">
          <a:extLst>
            <a:ext uri="{FF2B5EF4-FFF2-40B4-BE49-F238E27FC236}">
              <a16:creationId xmlns:a16="http://schemas.microsoft.com/office/drawing/2014/main" id="{ECD1B44C-DFD8-47E0-B78E-51916A4D6F4B}"/>
            </a:ext>
          </a:extLst>
        </xdr:cNvPr>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107332</xdr:rowOff>
    </xdr:from>
    <xdr:ext cx="405111" cy="259045"/>
    <xdr:sp macro="" textlink="">
      <xdr:nvSpPr>
        <xdr:cNvPr id="561" name="n_1mainValue【保健センター・保健所】&#10;有形固定資産減価償却率">
          <a:extLst>
            <a:ext uri="{FF2B5EF4-FFF2-40B4-BE49-F238E27FC236}">
              <a16:creationId xmlns:a16="http://schemas.microsoft.com/office/drawing/2014/main" id="{4EFAFAE2-83E8-4A8A-96EA-CB9E6972BF79}"/>
            </a:ext>
          </a:extLst>
        </xdr:cNvPr>
        <xdr:cNvSpPr txBox="1"/>
      </xdr:nvSpPr>
      <xdr:spPr>
        <a:xfrm>
          <a:off x="152660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80662</xdr:rowOff>
    </xdr:from>
    <xdr:ext cx="405111" cy="259045"/>
    <xdr:sp macro="" textlink="">
      <xdr:nvSpPr>
        <xdr:cNvPr id="562" name="n_2mainValue【保健センター・保健所】&#10;有形固定資産減価償却率">
          <a:extLst>
            <a:ext uri="{FF2B5EF4-FFF2-40B4-BE49-F238E27FC236}">
              <a16:creationId xmlns:a16="http://schemas.microsoft.com/office/drawing/2014/main" id="{EE77871A-10C3-4AE6-BFED-F08C973BA1A2}"/>
            </a:ext>
          </a:extLst>
        </xdr:cNvPr>
        <xdr:cNvSpPr txBox="1"/>
      </xdr:nvSpPr>
      <xdr:spPr>
        <a:xfrm>
          <a:off x="143897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31132</xdr:rowOff>
    </xdr:from>
    <xdr:ext cx="405111" cy="259045"/>
    <xdr:sp macro="" textlink="">
      <xdr:nvSpPr>
        <xdr:cNvPr id="563" name="n_3mainValue【保健センター・保健所】&#10;有形固定資産減価償却率">
          <a:extLst>
            <a:ext uri="{FF2B5EF4-FFF2-40B4-BE49-F238E27FC236}">
              <a16:creationId xmlns:a16="http://schemas.microsoft.com/office/drawing/2014/main" id="{8C8939F4-7B60-43C5-B9FE-A945D1B179F6}"/>
            </a:ext>
          </a:extLst>
        </xdr:cNvPr>
        <xdr:cNvSpPr txBox="1"/>
      </xdr:nvSpPr>
      <xdr:spPr>
        <a:xfrm>
          <a:off x="13500744"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44467</xdr:rowOff>
    </xdr:from>
    <xdr:ext cx="405111" cy="259045"/>
    <xdr:sp macro="" textlink="">
      <xdr:nvSpPr>
        <xdr:cNvPr id="564" name="n_4mainValue【保健センター・保健所】&#10;有形固定資産減価償却率">
          <a:extLst>
            <a:ext uri="{FF2B5EF4-FFF2-40B4-BE49-F238E27FC236}">
              <a16:creationId xmlns:a16="http://schemas.microsoft.com/office/drawing/2014/main" id="{FAC8BAB2-2034-4931-ACD8-AAA37F7A8DC7}"/>
            </a:ext>
          </a:extLst>
        </xdr:cNvPr>
        <xdr:cNvSpPr txBox="1"/>
      </xdr:nvSpPr>
      <xdr:spPr>
        <a:xfrm>
          <a:off x="12611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3408E76D-89CE-42DC-80BE-36B95E46FAC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8F7E6D9C-B8CE-4FC1-B913-28B35D4B0C6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611F133D-74C7-43C3-9E7A-E6B8B9EA03E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12415623-92CB-41CF-83F8-D9B014DFDAD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69767F1A-F235-4A5A-8C15-259CDD732E3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3A12A2FD-C71D-4788-B107-5ED75D001B3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17311866-7EAB-4EB6-83A7-5A1A8163696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633A51DC-A2C5-4F5E-B420-25FD11DA312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6DF27757-6371-40CD-AAF7-A3B1523B43F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FF17A5B0-14D7-4D6B-A47F-2A75C6D4066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05A96E35-83E2-49AB-8C07-62DD317583A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A5D04D86-3F3A-41FB-9C2B-367538F1CCC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83D205BE-B9D4-4D4E-9A72-7A332D52124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a:extLst>
            <a:ext uri="{FF2B5EF4-FFF2-40B4-BE49-F238E27FC236}">
              <a16:creationId xmlns:a16="http://schemas.microsoft.com/office/drawing/2014/main" id="{CB50C740-11A2-4527-A689-2BCCE2AC6B6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D73F58A6-698B-4EFB-9134-B78D30421A0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a:extLst>
            <a:ext uri="{FF2B5EF4-FFF2-40B4-BE49-F238E27FC236}">
              <a16:creationId xmlns:a16="http://schemas.microsoft.com/office/drawing/2014/main" id="{B94B9A50-0F5B-416C-85DA-F71695D2941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5E350F22-156E-40C8-8E98-F19ECB24F55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a:extLst>
            <a:ext uri="{FF2B5EF4-FFF2-40B4-BE49-F238E27FC236}">
              <a16:creationId xmlns:a16="http://schemas.microsoft.com/office/drawing/2014/main" id="{9629F19D-1FA8-4F9A-B54C-4E5D8B2262C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14107D58-4819-41D4-AB51-E22BFD005FE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a:extLst>
            <a:ext uri="{FF2B5EF4-FFF2-40B4-BE49-F238E27FC236}">
              <a16:creationId xmlns:a16="http://schemas.microsoft.com/office/drawing/2014/main" id="{20A8D2B7-14DB-47C4-A2FE-CA28C4C7EC4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6CE4D208-E4A1-4C09-8878-D63A9788895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19D1A97A-1726-45CC-AFD6-A0B30F177A4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a:extLst>
            <a:ext uri="{FF2B5EF4-FFF2-40B4-BE49-F238E27FC236}">
              <a16:creationId xmlns:a16="http://schemas.microsoft.com/office/drawing/2014/main" id="{E69ACCB1-A414-41AA-AD4E-19B3FD7A572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59817</xdr:rowOff>
    </xdr:from>
    <xdr:to>
      <xdr:col>116</xdr:col>
      <xdr:colOff>62864</xdr:colOff>
      <xdr:row>64</xdr:row>
      <xdr:rowOff>42672</xdr:rowOff>
    </xdr:to>
    <xdr:cxnSp macro="">
      <xdr:nvCxnSpPr>
        <xdr:cNvPr id="588" name="直線コネクタ 587">
          <a:extLst>
            <a:ext uri="{FF2B5EF4-FFF2-40B4-BE49-F238E27FC236}">
              <a16:creationId xmlns:a16="http://schemas.microsoft.com/office/drawing/2014/main" id="{3C390AE4-8FB2-4C07-AB95-9CA72E74FAAA}"/>
            </a:ext>
          </a:extLst>
        </xdr:cNvPr>
        <xdr:cNvCxnSpPr/>
      </xdr:nvCxnSpPr>
      <xdr:spPr>
        <a:xfrm flipV="1">
          <a:off x="22160864" y="9661017"/>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46499</xdr:rowOff>
    </xdr:from>
    <xdr:ext cx="469744" cy="259045"/>
    <xdr:sp macro="" textlink="">
      <xdr:nvSpPr>
        <xdr:cNvPr id="589" name="【保健センター・保健所】&#10;一人当たり面積最小値テキスト">
          <a:extLst>
            <a:ext uri="{FF2B5EF4-FFF2-40B4-BE49-F238E27FC236}">
              <a16:creationId xmlns:a16="http://schemas.microsoft.com/office/drawing/2014/main" id="{56A77D43-4D01-44D4-ACFC-43B0E30F1C83}"/>
            </a:ext>
          </a:extLst>
        </xdr:cNvPr>
        <xdr:cNvSpPr txBox="1"/>
      </xdr:nvSpPr>
      <xdr:spPr>
        <a:xfrm>
          <a:off x="22199600"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42672</xdr:rowOff>
    </xdr:from>
    <xdr:to>
      <xdr:col>116</xdr:col>
      <xdr:colOff>152400</xdr:colOff>
      <xdr:row>64</xdr:row>
      <xdr:rowOff>42672</xdr:rowOff>
    </xdr:to>
    <xdr:cxnSp macro="">
      <xdr:nvCxnSpPr>
        <xdr:cNvPr id="590" name="直線コネクタ 589">
          <a:extLst>
            <a:ext uri="{FF2B5EF4-FFF2-40B4-BE49-F238E27FC236}">
              <a16:creationId xmlns:a16="http://schemas.microsoft.com/office/drawing/2014/main" id="{8B10AF5E-4485-484A-8376-9B08E44A1A83}"/>
            </a:ext>
          </a:extLst>
        </xdr:cNvPr>
        <xdr:cNvCxnSpPr/>
      </xdr:nvCxnSpPr>
      <xdr:spPr>
        <a:xfrm>
          <a:off x="22072600" y="1101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6494</xdr:rowOff>
    </xdr:from>
    <xdr:ext cx="469744" cy="259045"/>
    <xdr:sp macro="" textlink="">
      <xdr:nvSpPr>
        <xdr:cNvPr id="591" name="【保健センター・保健所】&#10;一人当たり面積最大値テキスト">
          <a:extLst>
            <a:ext uri="{FF2B5EF4-FFF2-40B4-BE49-F238E27FC236}">
              <a16:creationId xmlns:a16="http://schemas.microsoft.com/office/drawing/2014/main" id="{EB116D2D-E3E1-49CE-8754-BEC8FE4A2364}"/>
            </a:ext>
          </a:extLst>
        </xdr:cNvPr>
        <xdr:cNvSpPr txBox="1"/>
      </xdr:nvSpPr>
      <xdr:spPr>
        <a:xfrm>
          <a:off x="22199600" y="943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59817</xdr:rowOff>
    </xdr:from>
    <xdr:to>
      <xdr:col>116</xdr:col>
      <xdr:colOff>152400</xdr:colOff>
      <xdr:row>56</xdr:row>
      <xdr:rowOff>59817</xdr:rowOff>
    </xdr:to>
    <xdr:cxnSp macro="">
      <xdr:nvCxnSpPr>
        <xdr:cNvPr id="592" name="直線コネクタ 591">
          <a:extLst>
            <a:ext uri="{FF2B5EF4-FFF2-40B4-BE49-F238E27FC236}">
              <a16:creationId xmlns:a16="http://schemas.microsoft.com/office/drawing/2014/main" id="{CBE92E6E-E177-4106-A756-21F5FFDCE712}"/>
            </a:ext>
          </a:extLst>
        </xdr:cNvPr>
        <xdr:cNvCxnSpPr/>
      </xdr:nvCxnSpPr>
      <xdr:spPr>
        <a:xfrm>
          <a:off x="22072600" y="966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153941</xdr:rowOff>
    </xdr:from>
    <xdr:ext cx="469744" cy="259045"/>
    <xdr:sp macro="" textlink="">
      <xdr:nvSpPr>
        <xdr:cNvPr id="593" name="【保健センター・保健所】&#10;一人当たり面積平均値テキスト">
          <a:extLst>
            <a:ext uri="{FF2B5EF4-FFF2-40B4-BE49-F238E27FC236}">
              <a16:creationId xmlns:a16="http://schemas.microsoft.com/office/drawing/2014/main" id="{C416C73B-0B72-4C59-A7A8-E680C42E4605}"/>
            </a:ext>
          </a:extLst>
        </xdr:cNvPr>
        <xdr:cNvSpPr txBox="1"/>
      </xdr:nvSpPr>
      <xdr:spPr>
        <a:xfrm>
          <a:off x="22199600" y="10783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xdr:rowOff>
    </xdr:from>
    <xdr:to>
      <xdr:col>116</xdr:col>
      <xdr:colOff>114300</xdr:colOff>
      <xdr:row>63</xdr:row>
      <xdr:rowOff>105664</xdr:rowOff>
    </xdr:to>
    <xdr:sp macro="" textlink="">
      <xdr:nvSpPr>
        <xdr:cNvPr id="594" name="フローチャート: 判断 593">
          <a:extLst>
            <a:ext uri="{FF2B5EF4-FFF2-40B4-BE49-F238E27FC236}">
              <a16:creationId xmlns:a16="http://schemas.microsoft.com/office/drawing/2014/main" id="{E4130559-98AE-4155-A402-9017D08DD16E}"/>
            </a:ext>
          </a:extLst>
        </xdr:cNvPr>
        <xdr:cNvSpPr/>
      </xdr:nvSpPr>
      <xdr:spPr>
        <a:xfrm>
          <a:off x="221107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635</xdr:rowOff>
    </xdr:from>
    <xdr:to>
      <xdr:col>112</xdr:col>
      <xdr:colOff>38100</xdr:colOff>
      <xdr:row>63</xdr:row>
      <xdr:rowOff>102235</xdr:rowOff>
    </xdr:to>
    <xdr:sp macro="" textlink="">
      <xdr:nvSpPr>
        <xdr:cNvPr id="595" name="フローチャート: 判断 594">
          <a:extLst>
            <a:ext uri="{FF2B5EF4-FFF2-40B4-BE49-F238E27FC236}">
              <a16:creationId xmlns:a16="http://schemas.microsoft.com/office/drawing/2014/main" id="{37BE4B19-8B4D-4A7F-B83B-29E11F1BE6D6}"/>
            </a:ext>
          </a:extLst>
        </xdr:cNvPr>
        <xdr:cNvSpPr/>
      </xdr:nvSpPr>
      <xdr:spPr>
        <a:xfrm>
          <a:off x="21272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169799</xdr:rowOff>
    </xdr:from>
    <xdr:to>
      <xdr:col>107</xdr:col>
      <xdr:colOff>101600</xdr:colOff>
      <xdr:row>63</xdr:row>
      <xdr:rowOff>99949</xdr:rowOff>
    </xdr:to>
    <xdr:sp macro="" textlink="">
      <xdr:nvSpPr>
        <xdr:cNvPr id="596" name="フローチャート: 判断 595">
          <a:extLst>
            <a:ext uri="{FF2B5EF4-FFF2-40B4-BE49-F238E27FC236}">
              <a16:creationId xmlns:a16="http://schemas.microsoft.com/office/drawing/2014/main" id="{E6354BA6-5FAB-41DB-95E4-555935621354}"/>
            </a:ext>
          </a:extLst>
        </xdr:cNvPr>
        <xdr:cNvSpPr/>
      </xdr:nvSpPr>
      <xdr:spPr>
        <a:xfrm>
          <a:off x="20383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2921</xdr:rowOff>
    </xdr:from>
    <xdr:to>
      <xdr:col>102</xdr:col>
      <xdr:colOff>165100</xdr:colOff>
      <xdr:row>63</xdr:row>
      <xdr:rowOff>104521</xdr:rowOff>
    </xdr:to>
    <xdr:sp macro="" textlink="">
      <xdr:nvSpPr>
        <xdr:cNvPr id="597" name="フローチャート: 判断 596">
          <a:extLst>
            <a:ext uri="{FF2B5EF4-FFF2-40B4-BE49-F238E27FC236}">
              <a16:creationId xmlns:a16="http://schemas.microsoft.com/office/drawing/2014/main" id="{F26EC2A6-0CD3-4766-9DE4-C7F11C2B46F7}"/>
            </a:ext>
          </a:extLst>
        </xdr:cNvPr>
        <xdr:cNvSpPr/>
      </xdr:nvSpPr>
      <xdr:spPr>
        <a:xfrm>
          <a:off x="19494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16637</xdr:rowOff>
    </xdr:from>
    <xdr:to>
      <xdr:col>98</xdr:col>
      <xdr:colOff>38100</xdr:colOff>
      <xdr:row>63</xdr:row>
      <xdr:rowOff>118237</xdr:rowOff>
    </xdr:to>
    <xdr:sp macro="" textlink="">
      <xdr:nvSpPr>
        <xdr:cNvPr id="598" name="フローチャート: 判断 597">
          <a:extLst>
            <a:ext uri="{FF2B5EF4-FFF2-40B4-BE49-F238E27FC236}">
              <a16:creationId xmlns:a16="http://schemas.microsoft.com/office/drawing/2014/main" id="{48480819-5862-4F61-86A2-8EACACEC7F69}"/>
            </a:ext>
          </a:extLst>
        </xdr:cNvPr>
        <xdr:cNvSpPr/>
      </xdr:nvSpPr>
      <xdr:spPr>
        <a:xfrm>
          <a:off x="18605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E3F01B9F-7CD7-4F75-B85E-2C159BB0A2C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3DEAD0F9-A08C-4711-AE2B-E7CB12B8DDF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C8B7C8E-AE17-420A-A2E7-ECE797CAA92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35D7443A-C57C-4C8D-B61F-0C6F6B8ACA1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B7A65729-BFDE-4901-9303-6CA57CDF08D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106934</xdr:rowOff>
    </xdr:from>
    <xdr:to>
      <xdr:col>116</xdr:col>
      <xdr:colOff>114300</xdr:colOff>
      <xdr:row>61</xdr:row>
      <xdr:rowOff>37084</xdr:rowOff>
    </xdr:to>
    <xdr:sp macro="" textlink="">
      <xdr:nvSpPr>
        <xdr:cNvPr id="604" name="楕円 603">
          <a:extLst>
            <a:ext uri="{FF2B5EF4-FFF2-40B4-BE49-F238E27FC236}">
              <a16:creationId xmlns:a16="http://schemas.microsoft.com/office/drawing/2014/main" id="{A389C28C-466F-4AB8-8DB8-E2F608B1917F}"/>
            </a:ext>
          </a:extLst>
        </xdr:cNvPr>
        <xdr:cNvSpPr/>
      </xdr:nvSpPr>
      <xdr:spPr>
        <a:xfrm>
          <a:off x="22110700" y="1039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129811</xdr:rowOff>
    </xdr:from>
    <xdr:ext cx="469744" cy="259045"/>
    <xdr:sp macro="" textlink="">
      <xdr:nvSpPr>
        <xdr:cNvPr id="605" name="【保健センター・保健所】&#10;一人当たり面積該当値テキスト">
          <a:extLst>
            <a:ext uri="{FF2B5EF4-FFF2-40B4-BE49-F238E27FC236}">
              <a16:creationId xmlns:a16="http://schemas.microsoft.com/office/drawing/2014/main" id="{F29883B4-E0E6-41B9-9052-9F25EE9CC309}"/>
            </a:ext>
          </a:extLst>
        </xdr:cNvPr>
        <xdr:cNvSpPr txBox="1"/>
      </xdr:nvSpPr>
      <xdr:spPr>
        <a:xfrm>
          <a:off x="22199600" y="1024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129794</xdr:rowOff>
    </xdr:from>
    <xdr:to>
      <xdr:col>112</xdr:col>
      <xdr:colOff>38100</xdr:colOff>
      <xdr:row>61</xdr:row>
      <xdr:rowOff>59944</xdr:rowOff>
    </xdr:to>
    <xdr:sp macro="" textlink="">
      <xdr:nvSpPr>
        <xdr:cNvPr id="606" name="楕円 605">
          <a:extLst>
            <a:ext uri="{FF2B5EF4-FFF2-40B4-BE49-F238E27FC236}">
              <a16:creationId xmlns:a16="http://schemas.microsoft.com/office/drawing/2014/main" id="{7B34BB1B-1BE9-4A86-8E4C-E223AE37CA50}"/>
            </a:ext>
          </a:extLst>
        </xdr:cNvPr>
        <xdr:cNvSpPr/>
      </xdr:nvSpPr>
      <xdr:spPr>
        <a:xfrm>
          <a:off x="212725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157734</xdr:rowOff>
    </xdr:from>
    <xdr:to>
      <xdr:col>116</xdr:col>
      <xdr:colOff>63500</xdr:colOff>
      <xdr:row>61</xdr:row>
      <xdr:rowOff>9144</xdr:rowOff>
    </xdr:to>
    <xdr:cxnSp macro="">
      <xdr:nvCxnSpPr>
        <xdr:cNvPr id="607" name="直線コネクタ 606">
          <a:extLst>
            <a:ext uri="{FF2B5EF4-FFF2-40B4-BE49-F238E27FC236}">
              <a16:creationId xmlns:a16="http://schemas.microsoft.com/office/drawing/2014/main" id="{DE892C51-3634-41DE-AA73-FEBC4A2F5C22}"/>
            </a:ext>
          </a:extLst>
        </xdr:cNvPr>
        <xdr:cNvCxnSpPr/>
      </xdr:nvCxnSpPr>
      <xdr:spPr>
        <a:xfrm flipV="1">
          <a:off x="21323300" y="1044473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131699</xdr:rowOff>
    </xdr:from>
    <xdr:to>
      <xdr:col>107</xdr:col>
      <xdr:colOff>101600</xdr:colOff>
      <xdr:row>61</xdr:row>
      <xdr:rowOff>61849</xdr:rowOff>
    </xdr:to>
    <xdr:sp macro="" textlink="">
      <xdr:nvSpPr>
        <xdr:cNvPr id="608" name="楕円 607">
          <a:extLst>
            <a:ext uri="{FF2B5EF4-FFF2-40B4-BE49-F238E27FC236}">
              <a16:creationId xmlns:a16="http://schemas.microsoft.com/office/drawing/2014/main" id="{4AF22927-3654-43E0-889F-8B5EC20E7AFF}"/>
            </a:ext>
          </a:extLst>
        </xdr:cNvPr>
        <xdr:cNvSpPr/>
      </xdr:nvSpPr>
      <xdr:spPr>
        <a:xfrm>
          <a:off x="20383500" y="1041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9144</xdr:rowOff>
    </xdr:from>
    <xdr:to>
      <xdr:col>111</xdr:col>
      <xdr:colOff>177800</xdr:colOff>
      <xdr:row>61</xdr:row>
      <xdr:rowOff>11049</xdr:rowOff>
    </xdr:to>
    <xdr:cxnSp macro="">
      <xdr:nvCxnSpPr>
        <xdr:cNvPr id="609" name="直線コネクタ 608">
          <a:extLst>
            <a:ext uri="{FF2B5EF4-FFF2-40B4-BE49-F238E27FC236}">
              <a16:creationId xmlns:a16="http://schemas.microsoft.com/office/drawing/2014/main" id="{63840036-B9F9-41C1-B829-F48998F19A3C}"/>
            </a:ext>
          </a:extLst>
        </xdr:cNvPr>
        <xdr:cNvCxnSpPr/>
      </xdr:nvCxnSpPr>
      <xdr:spPr>
        <a:xfrm flipV="1">
          <a:off x="20434300" y="1046759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112268</xdr:rowOff>
    </xdr:from>
    <xdr:to>
      <xdr:col>102</xdr:col>
      <xdr:colOff>165100</xdr:colOff>
      <xdr:row>61</xdr:row>
      <xdr:rowOff>42418</xdr:rowOff>
    </xdr:to>
    <xdr:sp macro="" textlink="">
      <xdr:nvSpPr>
        <xdr:cNvPr id="610" name="楕円 609">
          <a:extLst>
            <a:ext uri="{FF2B5EF4-FFF2-40B4-BE49-F238E27FC236}">
              <a16:creationId xmlns:a16="http://schemas.microsoft.com/office/drawing/2014/main" id="{D8D1E1C0-F299-4F00-9371-EF6443C90E64}"/>
            </a:ext>
          </a:extLst>
        </xdr:cNvPr>
        <xdr:cNvSpPr/>
      </xdr:nvSpPr>
      <xdr:spPr>
        <a:xfrm>
          <a:off x="19494500" y="1039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163068</xdr:rowOff>
    </xdr:from>
    <xdr:to>
      <xdr:col>107</xdr:col>
      <xdr:colOff>50800</xdr:colOff>
      <xdr:row>61</xdr:row>
      <xdr:rowOff>11049</xdr:rowOff>
    </xdr:to>
    <xdr:cxnSp macro="">
      <xdr:nvCxnSpPr>
        <xdr:cNvPr id="611" name="直線コネクタ 610">
          <a:extLst>
            <a:ext uri="{FF2B5EF4-FFF2-40B4-BE49-F238E27FC236}">
              <a16:creationId xmlns:a16="http://schemas.microsoft.com/office/drawing/2014/main" id="{CAC504D8-BFD2-4731-B8A8-27618F2F24EE}"/>
            </a:ext>
          </a:extLst>
        </xdr:cNvPr>
        <xdr:cNvCxnSpPr/>
      </xdr:nvCxnSpPr>
      <xdr:spPr>
        <a:xfrm>
          <a:off x="19545300" y="10450068"/>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120650</xdr:rowOff>
    </xdr:from>
    <xdr:to>
      <xdr:col>98</xdr:col>
      <xdr:colOff>38100</xdr:colOff>
      <xdr:row>61</xdr:row>
      <xdr:rowOff>50800</xdr:rowOff>
    </xdr:to>
    <xdr:sp macro="" textlink="">
      <xdr:nvSpPr>
        <xdr:cNvPr id="612" name="楕円 611">
          <a:extLst>
            <a:ext uri="{FF2B5EF4-FFF2-40B4-BE49-F238E27FC236}">
              <a16:creationId xmlns:a16="http://schemas.microsoft.com/office/drawing/2014/main" id="{9FC7454A-6255-45FB-B1F5-3DDF29A2B301}"/>
            </a:ext>
          </a:extLst>
        </xdr:cNvPr>
        <xdr:cNvSpPr/>
      </xdr:nvSpPr>
      <xdr:spPr>
        <a:xfrm>
          <a:off x="18605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163068</xdr:rowOff>
    </xdr:from>
    <xdr:to>
      <xdr:col>102</xdr:col>
      <xdr:colOff>114300</xdr:colOff>
      <xdr:row>61</xdr:row>
      <xdr:rowOff>0</xdr:rowOff>
    </xdr:to>
    <xdr:cxnSp macro="">
      <xdr:nvCxnSpPr>
        <xdr:cNvPr id="613" name="直線コネクタ 612">
          <a:extLst>
            <a:ext uri="{FF2B5EF4-FFF2-40B4-BE49-F238E27FC236}">
              <a16:creationId xmlns:a16="http://schemas.microsoft.com/office/drawing/2014/main" id="{09A04F54-7D0A-4188-BC55-98461E846BCF}"/>
            </a:ext>
          </a:extLst>
        </xdr:cNvPr>
        <xdr:cNvCxnSpPr/>
      </xdr:nvCxnSpPr>
      <xdr:spPr>
        <a:xfrm flipV="1">
          <a:off x="18656300" y="1045006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93362</xdr:rowOff>
    </xdr:from>
    <xdr:ext cx="469744" cy="259045"/>
    <xdr:sp macro="" textlink="">
      <xdr:nvSpPr>
        <xdr:cNvPr id="614" name="n_1aveValue【保健センター・保健所】&#10;一人当たり面積">
          <a:extLst>
            <a:ext uri="{FF2B5EF4-FFF2-40B4-BE49-F238E27FC236}">
              <a16:creationId xmlns:a16="http://schemas.microsoft.com/office/drawing/2014/main" id="{D5897169-D762-4D8D-859E-BE24A9B3D8CA}"/>
            </a:ext>
          </a:extLst>
        </xdr:cNvPr>
        <xdr:cNvSpPr txBox="1"/>
      </xdr:nvSpPr>
      <xdr:spPr>
        <a:xfrm>
          <a:off x="21075727" y="1089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91076</xdr:rowOff>
    </xdr:from>
    <xdr:ext cx="469744" cy="259045"/>
    <xdr:sp macro="" textlink="">
      <xdr:nvSpPr>
        <xdr:cNvPr id="615" name="n_2aveValue【保健センター・保健所】&#10;一人当たり面積">
          <a:extLst>
            <a:ext uri="{FF2B5EF4-FFF2-40B4-BE49-F238E27FC236}">
              <a16:creationId xmlns:a16="http://schemas.microsoft.com/office/drawing/2014/main" id="{B471EAB9-B408-4F3D-A2CC-0CB284988AC5}"/>
            </a:ext>
          </a:extLst>
        </xdr:cNvPr>
        <xdr:cNvSpPr txBox="1"/>
      </xdr:nvSpPr>
      <xdr:spPr>
        <a:xfrm>
          <a:off x="20199427" y="1089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95648</xdr:rowOff>
    </xdr:from>
    <xdr:ext cx="469744" cy="259045"/>
    <xdr:sp macro="" textlink="">
      <xdr:nvSpPr>
        <xdr:cNvPr id="616" name="n_3aveValue【保健センター・保健所】&#10;一人当たり面積">
          <a:extLst>
            <a:ext uri="{FF2B5EF4-FFF2-40B4-BE49-F238E27FC236}">
              <a16:creationId xmlns:a16="http://schemas.microsoft.com/office/drawing/2014/main" id="{B37720DB-4F64-4059-9D46-98D69D97F5A5}"/>
            </a:ext>
          </a:extLst>
        </xdr:cNvPr>
        <xdr:cNvSpPr txBox="1"/>
      </xdr:nvSpPr>
      <xdr:spPr>
        <a:xfrm>
          <a:off x="19310427" y="1089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109364</xdr:rowOff>
    </xdr:from>
    <xdr:ext cx="469744" cy="259045"/>
    <xdr:sp macro="" textlink="">
      <xdr:nvSpPr>
        <xdr:cNvPr id="617" name="n_4aveValue【保健センター・保健所】&#10;一人当たり面積">
          <a:extLst>
            <a:ext uri="{FF2B5EF4-FFF2-40B4-BE49-F238E27FC236}">
              <a16:creationId xmlns:a16="http://schemas.microsoft.com/office/drawing/2014/main" id="{35095E30-2D90-4EE9-B6E6-6B6D50F1B7D4}"/>
            </a:ext>
          </a:extLst>
        </xdr:cNvPr>
        <xdr:cNvSpPr txBox="1"/>
      </xdr:nvSpPr>
      <xdr:spPr>
        <a:xfrm>
          <a:off x="18421427" y="1091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76471</xdr:rowOff>
    </xdr:from>
    <xdr:ext cx="469744" cy="259045"/>
    <xdr:sp macro="" textlink="">
      <xdr:nvSpPr>
        <xdr:cNvPr id="618" name="n_1mainValue【保健センター・保健所】&#10;一人当たり面積">
          <a:extLst>
            <a:ext uri="{FF2B5EF4-FFF2-40B4-BE49-F238E27FC236}">
              <a16:creationId xmlns:a16="http://schemas.microsoft.com/office/drawing/2014/main" id="{C7914CA1-0CB1-4296-9992-1283248C3793}"/>
            </a:ext>
          </a:extLst>
        </xdr:cNvPr>
        <xdr:cNvSpPr txBox="1"/>
      </xdr:nvSpPr>
      <xdr:spPr>
        <a:xfrm>
          <a:off x="21075727" y="1019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78376</xdr:rowOff>
    </xdr:from>
    <xdr:ext cx="469744" cy="259045"/>
    <xdr:sp macro="" textlink="">
      <xdr:nvSpPr>
        <xdr:cNvPr id="619" name="n_2mainValue【保健センター・保健所】&#10;一人当たり面積">
          <a:extLst>
            <a:ext uri="{FF2B5EF4-FFF2-40B4-BE49-F238E27FC236}">
              <a16:creationId xmlns:a16="http://schemas.microsoft.com/office/drawing/2014/main" id="{36DE440E-098D-4FD5-80E5-B95503DB5B25}"/>
            </a:ext>
          </a:extLst>
        </xdr:cNvPr>
        <xdr:cNvSpPr txBox="1"/>
      </xdr:nvSpPr>
      <xdr:spPr>
        <a:xfrm>
          <a:off x="20199427" y="1019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58945</xdr:rowOff>
    </xdr:from>
    <xdr:ext cx="469744" cy="259045"/>
    <xdr:sp macro="" textlink="">
      <xdr:nvSpPr>
        <xdr:cNvPr id="620" name="n_3mainValue【保健センター・保健所】&#10;一人当たり面積">
          <a:extLst>
            <a:ext uri="{FF2B5EF4-FFF2-40B4-BE49-F238E27FC236}">
              <a16:creationId xmlns:a16="http://schemas.microsoft.com/office/drawing/2014/main" id="{27DD510E-EAB7-4FA2-AC17-9A14164C7E5C}"/>
            </a:ext>
          </a:extLst>
        </xdr:cNvPr>
        <xdr:cNvSpPr txBox="1"/>
      </xdr:nvSpPr>
      <xdr:spPr>
        <a:xfrm>
          <a:off x="19310427" y="1017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67327</xdr:rowOff>
    </xdr:from>
    <xdr:ext cx="469744" cy="259045"/>
    <xdr:sp macro="" textlink="">
      <xdr:nvSpPr>
        <xdr:cNvPr id="621" name="n_4mainValue【保健センター・保健所】&#10;一人当たり面積">
          <a:extLst>
            <a:ext uri="{FF2B5EF4-FFF2-40B4-BE49-F238E27FC236}">
              <a16:creationId xmlns:a16="http://schemas.microsoft.com/office/drawing/2014/main" id="{3E09CD81-DF0D-4B94-8DB7-D6D9DBFE2E31}"/>
            </a:ext>
          </a:extLst>
        </xdr:cNvPr>
        <xdr:cNvSpPr txBox="1"/>
      </xdr:nvSpPr>
      <xdr:spPr>
        <a:xfrm>
          <a:off x="18421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F6BBED2D-E20F-49B8-80FC-F3264F67508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4EC8C62D-5CBC-4E79-8B2E-35B1DF3418E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7E5AB3B9-FAA9-4588-9FBD-43B3651A68A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F4C711A2-89D9-4D6C-A392-FF8C58DF111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DCF7F95D-93C7-4F7E-917F-5B04FC88784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2071F1C2-D97C-4058-B192-3FC9E55CCD7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E72D1FB1-FCCC-4DBC-808C-578D065C19E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8BF19754-D67A-4A11-9309-218F32A685C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25846CC8-01D1-4D81-9EA9-F2DED11B336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8A27C344-858C-454B-A95F-8C579778619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93C746A0-D393-44FA-AE70-259A306D3DF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a:extLst>
            <a:ext uri="{FF2B5EF4-FFF2-40B4-BE49-F238E27FC236}">
              <a16:creationId xmlns:a16="http://schemas.microsoft.com/office/drawing/2014/main" id="{6647559E-B8BF-403C-904B-C5A71CC8E59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2CAAFF00-3973-4F61-94AE-905514CE7468}"/>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a:extLst>
            <a:ext uri="{FF2B5EF4-FFF2-40B4-BE49-F238E27FC236}">
              <a16:creationId xmlns:a16="http://schemas.microsoft.com/office/drawing/2014/main" id="{2B6772E3-BDF7-4404-AE87-09A5AC49C3C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a:extLst>
            <a:ext uri="{FF2B5EF4-FFF2-40B4-BE49-F238E27FC236}">
              <a16:creationId xmlns:a16="http://schemas.microsoft.com/office/drawing/2014/main" id="{56C01D60-4B90-44D8-B50F-3AD443E10D5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a:extLst>
            <a:ext uri="{FF2B5EF4-FFF2-40B4-BE49-F238E27FC236}">
              <a16:creationId xmlns:a16="http://schemas.microsoft.com/office/drawing/2014/main" id="{785D3CE5-B3FE-4072-A045-AEA68C2DF67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a:extLst>
            <a:ext uri="{FF2B5EF4-FFF2-40B4-BE49-F238E27FC236}">
              <a16:creationId xmlns:a16="http://schemas.microsoft.com/office/drawing/2014/main" id="{A974155A-6CA9-4518-A636-642A56F20C7E}"/>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a:extLst>
            <a:ext uri="{FF2B5EF4-FFF2-40B4-BE49-F238E27FC236}">
              <a16:creationId xmlns:a16="http://schemas.microsoft.com/office/drawing/2014/main" id="{96D9E767-8B4C-4913-9F52-D39B8F25863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a:extLst>
            <a:ext uri="{FF2B5EF4-FFF2-40B4-BE49-F238E27FC236}">
              <a16:creationId xmlns:a16="http://schemas.microsoft.com/office/drawing/2014/main" id="{FDE75D52-00D0-406A-B27B-2601C515034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a:extLst>
            <a:ext uri="{FF2B5EF4-FFF2-40B4-BE49-F238E27FC236}">
              <a16:creationId xmlns:a16="http://schemas.microsoft.com/office/drawing/2014/main" id="{AC111712-148B-4954-9D5C-BC9FAEE9DD0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2" name="テキスト ボックス 641">
          <a:extLst>
            <a:ext uri="{FF2B5EF4-FFF2-40B4-BE49-F238E27FC236}">
              <a16:creationId xmlns:a16="http://schemas.microsoft.com/office/drawing/2014/main" id="{40960D70-FDCF-4CC1-8BF3-E2E3C73EB2D7}"/>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0328843C-5BEB-4960-8EE2-3A1BFA8DB06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a:extLst>
            <a:ext uri="{FF2B5EF4-FFF2-40B4-BE49-F238E27FC236}">
              <a16:creationId xmlns:a16="http://schemas.microsoft.com/office/drawing/2014/main" id="{469F1515-24D9-42B1-AA23-91244FAD5E3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158750</xdr:rowOff>
    </xdr:from>
    <xdr:to>
      <xdr:col>85</xdr:col>
      <xdr:colOff>126364</xdr:colOff>
      <xdr:row>85</xdr:row>
      <xdr:rowOff>31750</xdr:rowOff>
    </xdr:to>
    <xdr:cxnSp macro="">
      <xdr:nvCxnSpPr>
        <xdr:cNvPr id="645" name="直線コネクタ 644">
          <a:extLst>
            <a:ext uri="{FF2B5EF4-FFF2-40B4-BE49-F238E27FC236}">
              <a16:creationId xmlns:a16="http://schemas.microsoft.com/office/drawing/2014/main" id="{01A911AF-5BBC-4378-BA3E-0D574760FD56}"/>
            </a:ext>
          </a:extLst>
        </xdr:cNvPr>
        <xdr:cNvCxnSpPr/>
      </xdr:nvCxnSpPr>
      <xdr:spPr>
        <a:xfrm flipV="1">
          <a:off x="16318864" y="133604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6" name="【消防施設】&#10;有形固定資産減価償却率最小値テキスト">
          <a:extLst>
            <a:ext uri="{FF2B5EF4-FFF2-40B4-BE49-F238E27FC236}">
              <a16:creationId xmlns:a16="http://schemas.microsoft.com/office/drawing/2014/main" id="{FFAED3A7-44BA-4BE6-82BF-00E40988A43F}"/>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7" name="直線コネクタ 646">
          <a:extLst>
            <a:ext uri="{FF2B5EF4-FFF2-40B4-BE49-F238E27FC236}">
              <a16:creationId xmlns:a16="http://schemas.microsoft.com/office/drawing/2014/main" id="{9DB21978-9640-4462-9720-CFD093ECCAF1}"/>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105427</xdr:rowOff>
    </xdr:from>
    <xdr:ext cx="340478" cy="259045"/>
    <xdr:sp macro="" textlink="">
      <xdr:nvSpPr>
        <xdr:cNvPr id="648" name="【消防施設】&#10;有形固定資産減価償却率最大値テキスト">
          <a:extLst>
            <a:ext uri="{FF2B5EF4-FFF2-40B4-BE49-F238E27FC236}">
              <a16:creationId xmlns:a16="http://schemas.microsoft.com/office/drawing/2014/main" id="{1F195401-74B8-4247-B57E-B565AEE38C0F}"/>
            </a:ext>
          </a:extLst>
        </xdr:cNvPr>
        <xdr:cNvSpPr txBox="1"/>
      </xdr:nvSpPr>
      <xdr:spPr>
        <a:xfrm>
          <a:off x="16357600" y="1313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158750</xdr:rowOff>
    </xdr:from>
    <xdr:to>
      <xdr:col>86</xdr:col>
      <xdr:colOff>25400</xdr:colOff>
      <xdr:row>77</xdr:row>
      <xdr:rowOff>158750</xdr:rowOff>
    </xdr:to>
    <xdr:cxnSp macro="">
      <xdr:nvCxnSpPr>
        <xdr:cNvPr id="649" name="直線コネクタ 648">
          <a:extLst>
            <a:ext uri="{FF2B5EF4-FFF2-40B4-BE49-F238E27FC236}">
              <a16:creationId xmlns:a16="http://schemas.microsoft.com/office/drawing/2014/main" id="{051360A3-D920-4D0E-B77D-CF2480EB826F}"/>
            </a:ext>
          </a:extLst>
        </xdr:cNvPr>
        <xdr:cNvCxnSpPr/>
      </xdr:nvCxnSpPr>
      <xdr:spPr>
        <a:xfrm>
          <a:off x="16230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165116</xdr:rowOff>
    </xdr:from>
    <xdr:ext cx="405111" cy="259045"/>
    <xdr:sp macro="" textlink="">
      <xdr:nvSpPr>
        <xdr:cNvPr id="650" name="【消防施設】&#10;有形固定資産減価償却率平均値テキスト">
          <a:extLst>
            <a:ext uri="{FF2B5EF4-FFF2-40B4-BE49-F238E27FC236}">
              <a16:creationId xmlns:a16="http://schemas.microsoft.com/office/drawing/2014/main" id="{21907A83-E1A2-4DED-A0BB-E4FBDE0A9FFE}"/>
            </a:ext>
          </a:extLst>
        </xdr:cNvPr>
        <xdr:cNvSpPr txBox="1"/>
      </xdr:nvSpPr>
      <xdr:spPr>
        <a:xfrm>
          <a:off x="16357600" y="14052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15239</xdr:rowOff>
    </xdr:from>
    <xdr:to>
      <xdr:col>85</xdr:col>
      <xdr:colOff>177800</xdr:colOff>
      <xdr:row>82</xdr:row>
      <xdr:rowOff>116839</xdr:rowOff>
    </xdr:to>
    <xdr:sp macro="" textlink="">
      <xdr:nvSpPr>
        <xdr:cNvPr id="651" name="フローチャート: 判断 650">
          <a:extLst>
            <a:ext uri="{FF2B5EF4-FFF2-40B4-BE49-F238E27FC236}">
              <a16:creationId xmlns:a16="http://schemas.microsoft.com/office/drawing/2014/main" id="{3506295B-C24D-489B-81A1-8ECD773207B2}"/>
            </a:ext>
          </a:extLst>
        </xdr:cNvPr>
        <xdr:cNvSpPr/>
      </xdr:nvSpPr>
      <xdr:spPr>
        <a:xfrm>
          <a:off x="16268700" y="140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5080</xdr:rowOff>
    </xdr:from>
    <xdr:to>
      <xdr:col>81</xdr:col>
      <xdr:colOff>101600</xdr:colOff>
      <xdr:row>82</xdr:row>
      <xdr:rowOff>106680</xdr:rowOff>
    </xdr:to>
    <xdr:sp macro="" textlink="">
      <xdr:nvSpPr>
        <xdr:cNvPr id="652" name="フローチャート: 判断 651">
          <a:extLst>
            <a:ext uri="{FF2B5EF4-FFF2-40B4-BE49-F238E27FC236}">
              <a16:creationId xmlns:a16="http://schemas.microsoft.com/office/drawing/2014/main" id="{FBEF23E0-0436-408E-B81D-4A7B2421972C}"/>
            </a:ext>
          </a:extLst>
        </xdr:cNvPr>
        <xdr:cNvSpPr/>
      </xdr:nvSpPr>
      <xdr:spPr>
        <a:xfrm>
          <a:off x="15430500" y="1406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144780</xdr:rowOff>
    </xdr:from>
    <xdr:to>
      <xdr:col>76</xdr:col>
      <xdr:colOff>165100</xdr:colOff>
      <xdr:row>82</xdr:row>
      <xdr:rowOff>74930</xdr:rowOff>
    </xdr:to>
    <xdr:sp macro="" textlink="">
      <xdr:nvSpPr>
        <xdr:cNvPr id="653" name="フローチャート: 判断 652">
          <a:extLst>
            <a:ext uri="{FF2B5EF4-FFF2-40B4-BE49-F238E27FC236}">
              <a16:creationId xmlns:a16="http://schemas.microsoft.com/office/drawing/2014/main" id="{758C0F13-4CD5-45A5-99EE-DA8F04B10513}"/>
            </a:ext>
          </a:extLst>
        </xdr:cNvPr>
        <xdr:cNvSpPr/>
      </xdr:nvSpPr>
      <xdr:spPr>
        <a:xfrm>
          <a:off x="14541500" y="140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148589</xdr:rowOff>
    </xdr:from>
    <xdr:to>
      <xdr:col>72</xdr:col>
      <xdr:colOff>38100</xdr:colOff>
      <xdr:row>82</xdr:row>
      <xdr:rowOff>78739</xdr:rowOff>
    </xdr:to>
    <xdr:sp macro="" textlink="">
      <xdr:nvSpPr>
        <xdr:cNvPr id="654" name="フローチャート: 判断 653">
          <a:extLst>
            <a:ext uri="{FF2B5EF4-FFF2-40B4-BE49-F238E27FC236}">
              <a16:creationId xmlns:a16="http://schemas.microsoft.com/office/drawing/2014/main" id="{F29502A0-9E46-42E5-8A5D-8972BD9016E5}"/>
            </a:ext>
          </a:extLst>
        </xdr:cNvPr>
        <xdr:cNvSpPr/>
      </xdr:nvSpPr>
      <xdr:spPr>
        <a:xfrm>
          <a:off x="13652500" y="14036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156211</xdr:rowOff>
    </xdr:from>
    <xdr:to>
      <xdr:col>67</xdr:col>
      <xdr:colOff>101600</xdr:colOff>
      <xdr:row>82</xdr:row>
      <xdr:rowOff>86361</xdr:rowOff>
    </xdr:to>
    <xdr:sp macro="" textlink="">
      <xdr:nvSpPr>
        <xdr:cNvPr id="655" name="フローチャート: 判断 654">
          <a:extLst>
            <a:ext uri="{FF2B5EF4-FFF2-40B4-BE49-F238E27FC236}">
              <a16:creationId xmlns:a16="http://schemas.microsoft.com/office/drawing/2014/main" id="{3674C564-917A-4F40-8FA4-FDDCB70E0195}"/>
            </a:ext>
          </a:extLst>
        </xdr:cNvPr>
        <xdr:cNvSpPr/>
      </xdr:nvSpPr>
      <xdr:spPr>
        <a:xfrm>
          <a:off x="12763500" y="1404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FB7BF9D4-F873-4BCC-BF4C-251296C08AA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992B5018-785E-48FA-A134-3B2112564FD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AC99C540-AABD-41A2-A6F9-9C9293FFECA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47547B2D-68D4-4563-B558-5E9DC8ED2AC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BA831503-E291-4B29-81D0-632A0F63C9F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12700</xdr:rowOff>
    </xdr:from>
    <xdr:to>
      <xdr:col>85</xdr:col>
      <xdr:colOff>177800</xdr:colOff>
      <xdr:row>78</xdr:row>
      <xdr:rowOff>114300</xdr:rowOff>
    </xdr:to>
    <xdr:sp macro="" textlink="">
      <xdr:nvSpPr>
        <xdr:cNvPr id="661" name="楕円 660">
          <a:extLst>
            <a:ext uri="{FF2B5EF4-FFF2-40B4-BE49-F238E27FC236}">
              <a16:creationId xmlns:a16="http://schemas.microsoft.com/office/drawing/2014/main" id="{084C0E33-DFF1-4B53-B2F5-F3FCD6F2D9E7}"/>
            </a:ext>
          </a:extLst>
        </xdr:cNvPr>
        <xdr:cNvSpPr/>
      </xdr:nvSpPr>
      <xdr:spPr>
        <a:xfrm>
          <a:off x="162687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99077</xdr:rowOff>
    </xdr:from>
    <xdr:ext cx="340478" cy="259045"/>
    <xdr:sp macro="" textlink="">
      <xdr:nvSpPr>
        <xdr:cNvPr id="662" name="【消防施設】&#10;有形固定資産減価償却率該当値テキスト">
          <a:extLst>
            <a:ext uri="{FF2B5EF4-FFF2-40B4-BE49-F238E27FC236}">
              <a16:creationId xmlns:a16="http://schemas.microsoft.com/office/drawing/2014/main" id="{1DF1C0D4-8F03-4C22-8A75-07CA00885A30}"/>
            </a:ext>
          </a:extLst>
        </xdr:cNvPr>
        <xdr:cNvSpPr txBox="1"/>
      </xdr:nvSpPr>
      <xdr:spPr>
        <a:xfrm>
          <a:off x="16357600" y="13300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158750</xdr:rowOff>
    </xdr:from>
    <xdr:to>
      <xdr:col>81</xdr:col>
      <xdr:colOff>101600</xdr:colOff>
      <xdr:row>78</xdr:row>
      <xdr:rowOff>88900</xdr:rowOff>
    </xdr:to>
    <xdr:sp macro="" textlink="">
      <xdr:nvSpPr>
        <xdr:cNvPr id="663" name="楕円 662">
          <a:extLst>
            <a:ext uri="{FF2B5EF4-FFF2-40B4-BE49-F238E27FC236}">
              <a16:creationId xmlns:a16="http://schemas.microsoft.com/office/drawing/2014/main" id="{390FA786-8CAB-4DD4-9A55-4F960E73CA94}"/>
            </a:ext>
          </a:extLst>
        </xdr:cNvPr>
        <xdr:cNvSpPr/>
      </xdr:nvSpPr>
      <xdr:spPr>
        <a:xfrm>
          <a:off x="15430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38100</xdr:rowOff>
    </xdr:from>
    <xdr:to>
      <xdr:col>85</xdr:col>
      <xdr:colOff>127000</xdr:colOff>
      <xdr:row>78</xdr:row>
      <xdr:rowOff>63500</xdr:rowOff>
    </xdr:to>
    <xdr:cxnSp macro="">
      <xdr:nvCxnSpPr>
        <xdr:cNvPr id="664" name="直線コネクタ 663">
          <a:extLst>
            <a:ext uri="{FF2B5EF4-FFF2-40B4-BE49-F238E27FC236}">
              <a16:creationId xmlns:a16="http://schemas.microsoft.com/office/drawing/2014/main" id="{99F44B24-F71F-48BE-8096-98225EEB2B81}"/>
            </a:ext>
          </a:extLst>
        </xdr:cNvPr>
        <xdr:cNvCxnSpPr/>
      </xdr:nvCxnSpPr>
      <xdr:spPr>
        <a:xfrm>
          <a:off x="15481300" y="13411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133350</xdr:rowOff>
    </xdr:from>
    <xdr:to>
      <xdr:col>76</xdr:col>
      <xdr:colOff>165100</xdr:colOff>
      <xdr:row>78</xdr:row>
      <xdr:rowOff>63500</xdr:rowOff>
    </xdr:to>
    <xdr:sp macro="" textlink="">
      <xdr:nvSpPr>
        <xdr:cNvPr id="665" name="楕円 664">
          <a:extLst>
            <a:ext uri="{FF2B5EF4-FFF2-40B4-BE49-F238E27FC236}">
              <a16:creationId xmlns:a16="http://schemas.microsoft.com/office/drawing/2014/main" id="{13321CE7-4150-4210-8587-F161F5DD9F17}"/>
            </a:ext>
          </a:extLst>
        </xdr:cNvPr>
        <xdr:cNvSpPr/>
      </xdr:nvSpPr>
      <xdr:spPr>
        <a:xfrm>
          <a:off x="145415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12700</xdr:rowOff>
    </xdr:from>
    <xdr:to>
      <xdr:col>81</xdr:col>
      <xdr:colOff>50800</xdr:colOff>
      <xdr:row>78</xdr:row>
      <xdr:rowOff>38100</xdr:rowOff>
    </xdr:to>
    <xdr:cxnSp macro="">
      <xdr:nvCxnSpPr>
        <xdr:cNvPr id="666" name="直線コネクタ 665">
          <a:extLst>
            <a:ext uri="{FF2B5EF4-FFF2-40B4-BE49-F238E27FC236}">
              <a16:creationId xmlns:a16="http://schemas.microsoft.com/office/drawing/2014/main" id="{54B43E23-E48B-4CFD-B93F-6F7CCB0823CE}"/>
            </a:ext>
          </a:extLst>
        </xdr:cNvPr>
        <xdr:cNvCxnSpPr/>
      </xdr:nvCxnSpPr>
      <xdr:spPr>
        <a:xfrm>
          <a:off x="14592300" y="1338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107950</xdr:rowOff>
    </xdr:from>
    <xdr:to>
      <xdr:col>72</xdr:col>
      <xdr:colOff>38100</xdr:colOff>
      <xdr:row>78</xdr:row>
      <xdr:rowOff>38100</xdr:rowOff>
    </xdr:to>
    <xdr:sp macro="" textlink="">
      <xdr:nvSpPr>
        <xdr:cNvPr id="667" name="楕円 666">
          <a:extLst>
            <a:ext uri="{FF2B5EF4-FFF2-40B4-BE49-F238E27FC236}">
              <a16:creationId xmlns:a16="http://schemas.microsoft.com/office/drawing/2014/main" id="{0423BB5F-CB6A-4D76-B708-665D4E4E4E40}"/>
            </a:ext>
          </a:extLst>
        </xdr:cNvPr>
        <xdr:cNvSpPr/>
      </xdr:nvSpPr>
      <xdr:spPr>
        <a:xfrm>
          <a:off x="136525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158750</xdr:rowOff>
    </xdr:from>
    <xdr:to>
      <xdr:col>76</xdr:col>
      <xdr:colOff>114300</xdr:colOff>
      <xdr:row>78</xdr:row>
      <xdr:rowOff>12700</xdr:rowOff>
    </xdr:to>
    <xdr:cxnSp macro="">
      <xdr:nvCxnSpPr>
        <xdr:cNvPr id="668" name="直線コネクタ 667">
          <a:extLst>
            <a:ext uri="{FF2B5EF4-FFF2-40B4-BE49-F238E27FC236}">
              <a16:creationId xmlns:a16="http://schemas.microsoft.com/office/drawing/2014/main" id="{F604EA18-B0F2-477E-86B8-DA5BB1CAA22A}"/>
            </a:ext>
          </a:extLst>
        </xdr:cNvPr>
        <xdr:cNvCxnSpPr/>
      </xdr:nvCxnSpPr>
      <xdr:spPr>
        <a:xfrm>
          <a:off x="13703300" y="13360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82550</xdr:rowOff>
    </xdr:from>
    <xdr:to>
      <xdr:col>67</xdr:col>
      <xdr:colOff>101600</xdr:colOff>
      <xdr:row>78</xdr:row>
      <xdr:rowOff>12700</xdr:rowOff>
    </xdr:to>
    <xdr:sp macro="" textlink="">
      <xdr:nvSpPr>
        <xdr:cNvPr id="669" name="楕円 668">
          <a:extLst>
            <a:ext uri="{FF2B5EF4-FFF2-40B4-BE49-F238E27FC236}">
              <a16:creationId xmlns:a16="http://schemas.microsoft.com/office/drawing/2014/main" id="{3147E155-B922-44E8-857F-047AC38C9B3F}"/>
            </a:ext>
          </a:extLst>
        </xdr:cNvPr>
        <xdr:cNvSpPr/>
      </xdr:nvSpPr>
      <xdr:spPr>
        <a:xfrm>
          <a:off x="12763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133350</xdr:rowOff>
    </xdr:from>
    <xdr:to>
      <xdr:col>71</xdr:col>
      <xdr:colOff>177800</xdr:colOff>
      <xdr:row>77</xdr:row>
      <xdr:rowOff>158750</xdr:rowOff>
    </xdr:to>
    <xdr:cxnSp macro="">
      <xdr:nvCxnSpPr>
        <xdr:cNvPr id="670" name="直線コネクタ 669">
          <a:extLst>
            <a:ext uri="{FF2B5EF4-FFF2-40B4-BE49-F238E27FC236}">
              <a16:creationId xmlns:a16="http://schemas.microsoft.com/office/drawing/2014/main" id="{4AE2BEDB-B9E5-4093-A64D-9D976762448F}"/>
            </a:ext>
          </a:extLst>
        </xdr:cNvPr>
        <xdr:cNvCxnSpPr/>
      </xdr:nvCxnSpPr>
      <xdr:spPr>
        <a:xfrm>
          <a:off x="12814300" y="1333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97807</xdr:rowOff>
    </xdr:from>
    <xdr:ext cx="405111" cy="259045"/>
    <xdr:sp macro="" textlink="">
      <xdr:nvSpPr>
        <xdr:cNvPr id="671" name="n_1aveValue【消防施設】&#10;有形固定資産減価償却率">
          <a:extLst>
            <a:ext uri="{FF2B5EF4-FFF2-40B4-BE49-F238E27FC236}">
              <a16:creationId xmlns:a16="http://schemas.microsoft.com/office/drawing/2014/main" id="{71977B34-5E80-4B3C-9630-BC307E29695B}"/>
            </a:ext>
          </a:extLst>
        </xdr:cNvPr>
        <xdr:cNvSpPr txBox="1"/>
      </xdr:nvSpPr>
      <xdr:spPr>
        <a:xfrm>
          <a:off x="15266044" y="1415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66057</xdr:rowOff>
    </xdr:from>
    <xdr:ext cx="405111" cy="259045"/>
    <xdr:sp macro="" textlink="">
      <xdr:nvSpPr>
        <xdr:cNvPr id="672" name="n_2aveValue【消防施設】&#10;有形固定資産減価償却率">
          <a:extLst>
            <a:ext uri="{FF2B5EF4-FFF2-40B4-BE49-F238E27FC236}">
              <a16:creationId xmlns:a16="http://schemas.microsoft.com/office/drawing/2014/main" id="{36F541A2-A5F7-4D78-ADD2-E5FB23071914}"/>
            </a:ext>
          </a:extLst>
        </xdr:cNvPr>
        <xdr:cNvSpPr txBox="1"/>
      </xdr:nvSpPr>
      <xdr:spPr>
        <a:xfrm>
          <a:off x="14389744" y="1412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69866</xdr:rowOff>
    </xdr:from>
    <xdr:ext cx="405111" cy="259045"/>
    <xdr:sp macro="" textlink="">
      <xdr:nvSpPr>
        <xdr:cNvPr id="673" name="n_3aveValue【消防施設】&#10;有形固定資産減価償却率">
          <a:extLst>
            <a:ext uri="{FF2B5EF4-FFF2-40B4-BE49-F238E27FC236}">
              <a16:creationId xmlns:a16="http://schemas.microsoft.com/office/drawing/2014/main" id="{883FF37E-06C7-4DCF-B515-1ED9653B0E78}"/>
            </a:ext>
          </a:extLst>
        </xdr:cNvPr>
        <xdr:cNvSpPr txBox="1"/>
      </xdr:nvSpPr>
      <xdr:spPr>
        <a:xfrm>
          <a:off x="13500744" y="14128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77488</xdr:rowOff>
    </xdr:from>
    <xdr:ext cx="405111" cy="259045"/>
    <xdr:sp macro="" textlink="">
      <xdr:nvSpPr>
        <xdr:cNvPr id="674" name="n_4aveValue【消防施設】&#10;有形固定資産減価償却率">
          <a:extLst>
            <a:ext uri="{FF2B5EF4-FFF2-40B4-BE49-F238E27FC236}">
              <a16:creationId xmlns:a16="http://schemas.microsoft.com/office/drawing/2014/main" id="{59B84545-2E5D-4AA6-A490-6B776CB9BC90}"/>
            </a:ext>
          </a:extLst>
        </xdr:cNvPr>
        <xdr:cNvSpPr txBox="1"/>
      </xdr:nvSpPr>
      <xdr:spPr>
        <a:xfrm>
          <a:off x="12611744" y="1413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105427</xdr:rowOff>
    </xdr:from>
    <xdr:ext cx="340478" cy="259045"/>
    <xdr:sp macro="" textlink="">
      <xdr:nvSpPr>
        <xdr:cNvPr id="675" name="n_1mainValue【消防施設】&#10;有形固定資産減価償却率">
          <a:extLst>
            <a:ext uri="{FF2B5EF4-FFF2-40B4-BE49-F238E27FC236}">
              <a16:creationId xmlns:a16="http://schemas.microsoft.com/office/drawing/2014/main" id="{34856D95-DEF5-43F2-B557-C169DDF63A1B}"/>
            </a:ext>
          </a:extLst>
        </xdr:cNvPr>
        <xdr:cNvSpPr txBox="1"/>
      </xdr:nvSpPr>
      <xdr:spPr>
        <a:xfrm>
          <a:off x="15298361" y="1313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80027</xdr:rowOff>
    </xdr:from>
    <xdr:ext cx="340478" cy="259045"/>
    <xdr:sp macro="" textlink="">
      <xdr:nvSpPr>
        <xdr:cNvPr id="676" name="n_2mainValue【消防施設】&#10;有形固定資産減価償却率">
          <a:extLst>
            <a:ext uri="{FF2B5EF4-FFF2-40B4-BE49-F238E27FC236}">
              <a16:creationId xmlns:a16="http://schemas.microsoft.com/office/drawing/2014/main" id="{242A0CFE-E57F-4930-9897-C95DE51CFD62}"/>
            </a:ext>
          </a:extLst>
        </xdr:cNvPr>
        <xdr:cNvSpPr txBox="1"/>
      </xdr:nvSpPr>
      <xdr:spPr>
        <a:xfrm>
          <a:off x="14422061"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54627</xdr:rowOff>
    </xdr:from>
    <xdr:ext cx="340478" cy="259045"/>
    <xdr:sp macro="" textlink="">
      <xdr:nvSpPr>
        <xdr:cNvPr id="677" name="n_3mainValue【消防施設】&#10;有形固定資産減価償却率">
          <a:extLst>
            <a:ext uri="{FF2B5EF4-FFF2-40B4-BE49-F238E27FC236}">
              <a16:creationId xmlns:a16="http://schemas.microsoft.com/office/drawing/2014/main" id="{05375AAB-9D6D-4D67-A205-D221B3218762}"/>
            </a:ext>
          </a:extLst>
        </xdr:cNvPr>
        <xdr:cNvSpPr txBox="1"/>
      </xdr:nvSpPr>
      <xdr:spPr>
        <a:xfrm>
          <a:off x="13533061" y="1308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29227</xdr:rowOff>
    </xdr:from>
    <xdr:ext cx="340478" cy="259045"/>
    <xdr:sp macro="" textlink="">
      <xdr:nvSpPr>
        <xdr:cNvPr id="678" name="n_4mainValue【消防施設】&#10;有形固定資産減価償却率">
          <a:extLst>
            <a:ext uri="{FF2B5EF4-FFF2-40B4-BE49-F238E27FC236}">
              <a16:creationId xmlns:a16="http://schemas.microsoft.com/office/drawing/2014/main" id="{D09CD155-AF91-4005-8102-4D27E5A06F75}"/>
            </a:ext>
          </a:extLst>
        </xdr:cNvPr>
        <xdr:cNvSpPr txBox="1"/>
      </xdr:nvSpPr>
      <xdr:spPr>
        <a:xfrm>
          <a:off x="12644061" y="1305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94E9B930-1417-465D-B837-9009A381C81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592222AE-CF1E-4322-B0F0-990178920BC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C13E80AE-7E5E-4109-8E66-9D65F1F8003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94EF5857-915D-4ED7-B686-9FFF65D5E27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F91C15B9-B4E4-4419-ABE6-CEC12EDFCF4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771A1A03-2BAE-4D8D-A57D-AC768AAA29A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F14892DD-382D-4401-A3E6-6F44DC0F281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617A3971-F1C0-4C0D-9E14-FE0A865A619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E30A6B89-6C91-4D55-A235-47EC19E7F5F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4122778A-066D-449D-9F64-E90926C348C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a:extLst>
            <a:ext uri="{FF2B5EF4-FFF2-40B4-BE49-F238E27FC236}">
              <a16:creationId xmlns:a16="http://schemas.microsoft.com/office/drawing/2014/main" id="{1CC4BF74-D380-4B78-9F70-EA0B8526BCC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a:extLst>
            <a:ext uri="{FF2B5EF4-FFF2-40B4-BE49-F238E27FC236}">
              <a16:creationId xmlns:a16="http://schemas.microsoft.com/office/drawing/2014/main" id="{81CAF27A-77CA-46D5-B588-06A6114A4D2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a:extLst>
            <a:ext uri="{FF2B5EF4-FFF2-40B4-BE49-F238E27FC236}">
              <a16:creationId xmlns:a16="http://schemas.microsoft.com/office/drawing/2014/main" id="{ABFFA1BD-72DC-4A1C-A098-F4654444FCD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a:extLst>
            <a:ext uri="{FF2B5EF4-FFF2-40B4-BE49-F238E27FC236}">
              <a16:creationId xmlns:a16="http://schemas.microsoft.com/office/drawing/2014/main" id="{A5EEDA88-0F25-465B-BBC9-973F475AF06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a:extLst>
            <a:ext uri="{FF2B5EF4-FFF2-40B4-BE49-F238E27FC236}">
              <a16:creationId xmlns:a16="http://schemas.microsoft.com/office/drawing/2014/main" id="{8176A77F-9D2C-4DE9-BE1D-DC800DF17A7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a:extLst>
            <a:ext uri="{FF2B5EF4-FFF2-40B4-BE49-F238E27FC236}">
              <a16:creationId xmlns:a16="http://schemas.microsoft.com/office/drawing/2014/main" id="{A32F505A-6FF9-4E9A-9F32-A92F2A11A3E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a:extLst>
            <a:ext uri="{FF2B5EF4-FFF2-40B4-BE49-F238E27FC236}">
              <a16:creationId xmlns:a16="http://schemas.microsoft.com/office/drawing/2014/main" id="{65BA90FC-3425-4689-8520-4405A725DE5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a:extLst>
            <a:ext uri="{FF2B5EF4-FFF2-40B4-BE49-F238E27FC236}">
              <a16:creationId xmlns:a16="http://schemas.microsoft.com/office/drawing/2014/main" id="{4069BF86-4757-48B9-9927-5866911B57A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a:extLst>
            <a:ext uri="{FF2B5EF4-FFF2-40B4-BE49-F238E27FC236}">
              <a16:creationId xmlns:a16="http://schemas.microsoft.com/office/drawing/2014/main" id="{AC94BCF5-E5DE-4217-B8AF-3C29D9667AF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a:extLst>
            <a:ext uri="{FF2B5EF4-FFF2-40B4-BE49-F238E27FC236}">
              <a16:creationId xmlns:a16="http://schemas.microsoft.com/office/drawing/2014/main" id="{54687356-6362-487D-B8E7-7BA61CB1A98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E4444663-2494-4CC8-B29A-E109BC5BC5A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633E4C1D-8B35-46DA-BC32-52143B7976D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消防施設】&#10;一人当たり面積グラフ枠">
          <a:extLst>
            <a:ext uri="{FF2B5EF4-FFF2-40B4-BE49-F238E27FC236}">
              <a16:creationId xmlns:a16="http://schemas.microsoft.com/office/drawing/2014/main" id="{1965D83B-3B61-40CF-9DFC-27F5E4C03A8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26670</xdr:rowOff>
    </xdr:from>
    <xdr:to>
      <xdr:col>116</xdr:col>
      <xdr:colOff>62864</xdr:colOff>
      <xdr:row>86</xdr:row>
      <xdr:rowOff>76200</xdr:rowOff>
    </xdr:to>
    <xdr:cxnSp macro="">
      <xdr:nvCxnSpPr>
        <xdr:cNvPr id="702" name="直線コネクタ 701">
          <a:extLst>
            <a:ext uri="{FF2B5EF4-FFF2-40B4-BE49-F238E27FC236}">
              <a16:creationId xmlns:a16="http://schemas.microsoft.com/office/drawing/2014/main" id="{59659A63-0223-4995-820D-99C819EDD241}"/>
            </a:ext>
          </a:extLst>
        </xdr:cNvPr>
        <xdr:cNvCxnSpPr/>
      </xdr:nvCxnSpPr>
      <xdr:spPr>
        <a:xfrm flipV="1">
          <a:off x="22160864" y="1322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3" name="【消防施設】&#10;一人当たり面積最小値テキスト">
          <a:extLst>
            <a:ext uri="{FF2B5EF4-FFF2-40B4-BE49-F238E27FC236}">
              <a16:creationId xmlns:a16="http://schemas.microsoft.com/office/drawing/2014/main" id="{3F1AAE2B-C847-47D0-AE08-9B4495870773}"/>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4" name="直線コネクタ 703">
          <a:extLst>
            <a:ext uri="{FF2B5EF4-FFF2-40B4-BE49-F238E27FC236}">
              <a16:creationId xmlns:a16="http://schemas.microsoft.com/office/drawing/2014/main" id="{5369A11A-4CC6-4FBA-B37B-34A058157419}"/>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144797</xdr:rowOff>
    </xdr:from>
    <xdr:ext cx="469744" cy="259045"/>
    <xdr:sp macro="" textlink="">
      <xdr:nvSpPr>
        <xdr:cNvPr id="705" name="【消防施設】&#10;一人当たり面積最大値テキスト">
          <a:extLst>
            <a:ext uri="{FF2B5EF4-FFF2-40B4-BE49-F238E27FC236}">
              <a16:creationId xmlns:a16="http://schemas.microsoft.com/office/drawing/2014/main" id="{EA6A781F-86C2-44C8-BF8F-5D194FA5F078}"/>
            </a:ext>
          </a:extLst>
        </xdr:cNvPr>
        <xdr:cNvSpPr txBox="1"/>
      </xdr:nvSpPr>
      <xdr:spPr>
        <a:xfrm>
          <a:off x="22199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26670</xdr:rowOff>
    </xdr:from>
    <xdr:to>
      <xdr:col>116</xdr:col>
      <xdr:colOff>152400</xdr:colOff>
      <xdr:row>77</xdr:row>
      <xdr:rowOff>26670</xdr:rowOff>
    </xdr:to>
    <xdr:cxnSp macro="">
      <xdr:nvCxnSpPr>
        <xdr:cNvPr id="706" name="直線コネクタ 705">
          <a:extLst>
            <a:ext uri="{FF2B5EF4-FFF2-40B4-BE49-F238E27FC236}">
              <a16:creationId xmlns:a16="http://schemas.microsoft.com/office/drawing/2014/main" id="{75A30CA5-DD84-4AC3-81C1-17480B747FFD}"/>
            </a:ext>
          </a:extLst>
        </xdr:cNvPr>
        <xdr:cNvCxnSpPr/>
      </xdr:nvCxnSpPr>
      <xdr:spPr>
        <a:xfrm>
          <a:off x="22072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36213</xdr:rowOff>
    </xdr:from>
    <xdr:ext cx="469744" cy="259045"/>
    <xdr:sp macro="" textlink="">
      <xdr:nvSpPr>
        <xdr:cNvPr id="707" name="【消防施設】&#10;一人当たり面積平均値テキスト">
          <a:extLst>
            <a:ext uri="{FF2B5EF4-FFF2-40B4-BE49-F238E27FC236}">
              <a16:creationId xmlns:a16="http://schemas.microsoft.com/office/drawing/2014/main" id="{2F345F0F-2383-4F95-9D73-B49379E02CF4}"/>
            </a:ext>
          </a:extLst>
        </xdr:cNvPr>
        <xdr:cNvSpPr txBox="1"/>
      </xdr:nvSpPr>
      <xdr:spPr>
        <a:xfrm>
          <a:off x="22199600" y="14266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57786</xdr:rowOff>
    </xdr:from>
    <xdr:to>
      <xdr:col>116</xdr:col>
      <xdr:colOff>114300</xdr:colOff>
      <xdr:row>83</xdr:row>
      <xdr:rowOff>159386</xdr:rowOff>
    </xdr:to>
    <xdr:sp macro="" textlink="">
      <xdr:nvSpPr>
        <xdr:cNvPr id="708" name="フローチャート: 判断 707">
          <a:extLst>
            <a:ext uri="{FF2B5EF4-FFF2-40B4-BE49-F238E27FC236}">
              <a16:creationId xmlns:a16="http://schemas.microsoft.com/office/drawing/2014/main" id="{CC036841-1C11-4111-B26A-60073CE8B74B}"/>
            </a:ext>
          </a:extLst>
        </xdr:cNvPr>
        <xdr:cNvSpPr/>
      </xdr:nvSpPr>
      <xdr:spPr>
        <a:xfrm>
          <a:off x="22110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103505</xdr:rowOff>
    </xdr:from>
    <xdr:to>
      <xdr:col>112</xdr:col>
      <xdr:colOff>38100</xdr:colOff>
      <xdr:row>81</xdr:row>
      <xdr:rowOff>33655</xdr:rowOff>
    </xdr:to>
    <xdr:sp macro="" textlink="">
      <xdr:nvSpPr>
        <xdr:cNvPr id="709" name="フローチャート: 判断 708">
          <a:extLst>
            <a:ext uri="{FF2B5EF4-FFF2-40B4-BE49-F238E27FC236}">
              <a16:creationId xmlns:a16="http://schemas.microsoft.com/office/drawing/2014/main" id="{DE501210-ACF8-4843-9268-704118560427}"/>
            </a:ext>
          </a:extLst>
        </xdr:cNvPr>
        <xdr:cNvSpPr/>
      </xdr:nvSpPr>
      <xdr:spPr>
        <a:xfrm>
          <a:off x="2127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145414</xdr:rowOff>
    </xdr:from>
    <xdr:to>
      <xdr:col>107</xdr:col>
      <xdr:colOff>101600</xdr:colOff>
      <xdr:row>80</xdr:row>
      <xdr:rowOff>75564</xdr:rowOff>
    </xdr:to>
    <xdr:sp macro="" textlink="">
      <xdr:nvSpPr>
        <xdr:cNvPr id="710" name="フローチャート: 判断 709">
          <a:extLst>
            <a:ext uri="{FF2B5EF4-FFF2-40B4-BE49-F238E27FC236}">
              <a16:creationId xmlns:a16="http://schemas.microsoft.com/office/drawing/2014/main" id="{96635224-A282-43D1-96D9-6279F72AC385}"/>
            </a:ext>
          </a:extLst>
        </xdr:cNvPr>
        <xdr:cNvSpPr/>
      </xdr:nvSpPr>
      <xdr:spPr>
        <a:xfrm>
          <a:off x="20383500" y="1368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80</xdr:row>
      <xdr:rowOff>99695</xdr:rowOff>
    </xdr:from>
    <xdr:to>
      <xdr:col>102</xdr:col>
      <xdr:colOff>165100</xdr:colOff>
      <xdr:row>81</xdr:row>
      <xdr:rowOff>29845</xdr:rowOff>
    </xdr:to>
    <xdr:sp macro="" textlink="">
      <xdr:nvSpPr>
        <xdr:cNvPr id="711" name="フローチャート: 判断 710">
          <a:extLst>
            <a:ext uri="{FF2B5EF4-FFF2-40B4-BE49-F238E27FC236}">
              <a16:creationId xmlns:a16="http://schemas.microsoft.com/office/drawing/2014/main" id="{3D8F8C61-855E-4F7B-BF06-B840851BCCE1}"/>
            </a:ext>
          </a:extLst>
        </xdr:cNvPr>
        <xdr:cNvSpPr/>
      </xdr:nvSpPr>
      <xdr:spPr>
        <a:xfrm>
          <a:off x="19494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124461</xdr:rowOff>
    </xdr:from>
    <xdr:to>
      <xdr:col>98</xdr:col>
      <xdr:colOff>38100</xdr:colOff>
      <xdr:row>84</xdr:row>
      <xdr:rowOff>54611</xdr:rowOff>
    </xdr:to>
    <xdr:sp macro="" textlink="">
      <xdr:nvSpPr>
        <xdr:cNvPr id="712" name="フローチャート: 判断 711">
          <a:extLst>
            <a:ext uri="{FF2B5EF4-FFF2-40B4-BE49-F238E27FC236}">
              <a16:creationId xmlns:a16="http://schemas.microsoft.com/office/drawing/2014/main" id="{506D8C76-385B-42DC-B367-E62EA953BBFE}"/>
            </a:ext>
          </a:extLst>
        </xdr:cNvPr>
        <xdr:cNvSpPr/>
      </xdr:nvSpPr>
      <xdr:spPr>
        <a:xfrm>
          <a:off x="18605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48455D5E-B213-47E7-B999-EF9D5AE7DD4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49F44A0D-17FB-41A4-8F9E-87962CE402A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FACE9871-186E-49D1-B280-E9B121BD835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1FBD457C-FCE1-4650-A875-C5AEBB2F6AA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DA56CF39-27ED-409F-A747-277C0E28397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57786</xdr:rowOff>
    </xdr:from>
    <xdr:to>
      <xdr:col>116</xdr:col>
      <xdr:colOff>114300</xdr:colOff>
      <xdr:row>80</xdr:row>
      <xdr:rowOff>159386</xdr:rowOff>
    </xdr:to>
    <xdr:sp macro="" textlink="">
      <xdr:nvSpPr>
        <xdr:cNvPr id="718" name="楕円 717">
          <a:extLst>
            <a:ext uri="{FF2B5EF4-FFF2-40B4-BE49-F238E27FC236}">
              <a16:creationId xmlns:a16="http://schemas.microsoft.com/office/drawing/2014/main" id="{7C0E9049-11B2-40E8-987D-528D6A21744F}"/>
            </a:ext>
          </a:extLst>
        </xdr:cNvPr>
        <xdr:cNvSpPr/>
      </xdr:nvSpPr>
      <xdr:spPr>
        <a:xfrm>
          <a:off x="221107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80663</xdr:rowOff>
    </xdr:from>
    <xdr:ext cx="469744" cy="259045"/>
    <xdr:sp macro="" textlink="">
      <xdr:nvSpPr>
        <xdr:cNvPr id="719" name="【消防施設】&#10;一人当たり面積該当値テキスト">
          <a:extLst>
            <a:ext uri="{FF2B5EF4-FFF2-40B4-BE49-F238E27FC236}">
              <a16:creationId xmlns:a16="http://schemas.microsoft.com/office/drawing/2014/main" id="{DA6E6A50-8FA1-4AA7-BAEE-FBB818231BF0}"/>
            </a:ext>
          </a:extLst>
        </xdr:cNvPr>
        <xdr:cNvSpPr txBox="1"/>
      </xdr:nvSpPr>
      <xdr:spPr>
        <a:xfrm>
          <a:off x="22199600" y="1362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95886</xdr:rowOff>
    </xdr:from>
    <xdr:to>
      <xdr:col>112</xdr:col>
      <xdr:colOff>38100</xdr:colOff>
      <xdr:row>81</xdr:row>
      <xdr:rowOff>26036</xdr:rowOff>
    </xdr:to>
    <xdr:sp macro="" textlink="">
      <xdr:nvSpPr>
        <xdr:cNvPr id="720" name="楕円 719">
          <a:extLst>
            <a:ext uri="{FF2B5EF4-FFF2-40B4-BE49-F238E27FC236}">
              <a16:creationId xmlns:a16="http://schemas.microsoft.com/office/drawing/2014/main" id="{076DCCCC-9EBF-4B02-B73D-5E20947A0017}"/>
            </a:ext>
          </a:extLst>
        </xdr:cNvPr>
        <xdr:cNvSpPr/>
      </xdr:nvSpPr>
      <xdr:spPr>
        <a:xfrm>
          <a:off x="21272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108586</xdr:rowOff>
    </xdr:from>
    <xdr:to>
      <xdr:col>116</xdr:col>
      <xdr:colOff>63500</xdr:colOff>
      <xdr:row>80</xdr:row>
      <xdr:rowOff>146686</xdr:rowOff>
    </xdr:to>
    <xdr:cxnSp macro="">
      <xdr:nvCxnSpPr>
        <xdr:cNvPr id="721" name="直線コネクタ 720">
          <a:extLst>
            <a:ext uri="{FF2B5EF4-FFF2-40B4-BE49-F238E27FC236}">
              <a16:creationId xmlns:a16="http://schemas.microsoft.com/office/drawing/2014/main" id="{D8505AB7-DA26-475E-8EBF-E602481D3F12}"/>
            </a:ext>
          </a:extLst>
        </xdr:cNvPr>
        <xdr:cNvCxnSpPr/>
      </xdr:nvCxnSpPr>
      <xdr:spPr>
        <a:xfrm flipV="1">
          <a:off x="21323300" y="138245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99695</xdr:rowOff>
    </xdr:from>
    <xdr:to>
      <xdr:col>107</xdr:col>
      <xdr:colOff>101600</xdr:colOff>
      <xdr:row>81</xdr:row>
      <xdr:rowOff>29845</xdr:rowOff>
    </xdr:to>
    <xdr:sp macro="" textlink="">
      <xdr:nvSpPr>
        <xdr:cNvPr id="722" name="楕円 721">
          <a:extLst>
            <a:ext uri="{FF2B5EF4-FFF2-40B4-BE49-F238E27FC236}">
              <a16:creationId xmlns:a16="http://schemas.microsoft.com/office/drawing/2014/main" id="{918A8F8B-0441-4767-9F94-C25EF485D411}"/>
            </a:ext>
          </a:extLst>
        </xdr:cNvPr>
        <xdr:cNvSpPr/>
      </xdr:nvSpPr>
      <xdr:spPr>
        <a:xfrm>
          <a:off x="203835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146686</xdr:rowOff>
    </xdr:from>
    <xdr:to>
      <xdr:col>111</xdr:col>
      <xdr:colOff>177800</xdr:colOff>
      <xdr:row>80</xdr:row>
      <xdr:rowOff>150495</xdr:rowOff>
    </xdr:to>
    <xdr:cxnSp macro="">
      <xdr:nvCxnSpPr>
        <xdr:cNvPr id="723" name="直線コネクタ 722">
          <a:extLst>
            <a:ext uri="{FF2B5EF4-FFF2-40B4-BE49-F238E27FC236}">
              <a16:creationId xmlns:a16="http://schemas.microsoft.com/office/drawing/2014/main" id="{8902BBB6-9DE3-406C-837A-DD16035582BE}"/>
            </a:ext>
          </a:extLst>
        </xdr:cNvPr>
        <xdr:cNvCxnSpPr/>
      </xdr:nvCxnSpPr>
      <xdr:spPr>
        <a:xfrm flipV="1">
          <a:off x="20434300" y="138626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67311</xdr:rowOff>
    </xdr:from>
    <xdr:to>
      <xdr:col>102</xdr:col>
      <xdr:colOff>165100</xdr:colOff>
      <xdr:row>80</xdr:row>
      <xdr:rowOff>168911</xdr:rowOff>
    </xdr:to>
    <xdr:sp macro="" textlink="">
      <xdr:nvSpPr>
        <xdr:cNvPr id="724" name="楕円 723">
          <a:extLst>
            <a:ext uri="{FF2B5EF4-FFF2-40B4-BE49-F238E27FC236}">
              <a16:creationId xmlns:a16="http://schemas.microsoft.com/office/drawing/2014/main" id="{65A36038-617D-48D1-9FC0-52BECC770FD6}"/>
            </a:ext>
          </a:extLst>
        </xdr:cNvPr>
        <xdr:cNvSpPr/>
      </xdr:nvSpPr>
      <xdr:spPr>
        <a:xfrm>
          <a:off x="19494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118111</xdr:rowOff>
    </xdr:from>
    <xdr:to>
      <xdr:col>107</xdr:col>
      <xdr:colOff>50800</xdr:colOff>
      <xdr:row>80</xdr:row>
      <xdr:rowOff>150495</xdr:rowOff>
    </xdr:to>
    <xdr:cxnSp macro="">
      <xdr:nvCxnSpPr>
        <xdr:cNvPr id="725" name="直線コネクタ 724">
          <a:extLst>
            <a:ext uri="{FF2B5EF4-FFF2-40B4-BE49-F238E27FC236}">
              <a16:creationId xmlns:a16="http://schemas.microsoft.com/office/drawing/2014/main" id="{43FC7E05-EF62-480E-9192-8472C3787741}"/>
            </a:ext>
          </a:extLst>
        </xdr:cNvPr>
        <xdr:cNvCxnSpPr/>
      </xdr:nvCxnSpPr>
      <xdr:spPr>
        <a:xfrm>
          <a:off x="19545300" y="1383411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80645</xdr:rowOff>
    </xdr:from>
    <xdr:to>
      <xdr:col>98</xdr:col>
      <xdr:colOff>38100</xdr:colOff>
      <xdr:row>81</xdr:row>
      <xdr:rowOff>10795</xdr:rowOff>
    </xdr:to>
    <xdr:sp macro="" textlink="">
      <xdr:nvSpPr>
        <xdr:cNvPr id="726" name="楕円 725">
          <a:extLst>
            <a:ext uri="{FF2B5EF4-FFF2-40B4-BE49-F238E27FC236}">
              <a16:creationId xmlns:a16="http://schemas.microsoft.com/office/drawing/2014/main" id="{E24B7A23-94C8-4512-B86C-4876C22A637D}"/>
            </a:ext>
          </a:extLst>
        </xdr:cNvPr>
        <xdr:cNvSpPr/>
      </xdr:nvSpPr>
      <xdr:spPr>
        <a:xfrm>
          <a:off x="18605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118111</xdr:rowOff>
    </xdr:from>
    <xdr:to>
      <xdr:col>102</xdr:col>
      <xdr:colOff>114300</xdr:colOff>
      <xdr:row>80</xdr:row>
      <xdr:rowOff>131445</xdr:rowOff>
    </xdr:to>
    <xdr:cxnSp macro="">
      <xdr:nvCxnSpPr>
        <xdr:cNvPr id="727" name="直線コネクタ 726">
          <a:extLst>
            <a:ext uri="{FF2B5EF4-FFF2-40B4-BE49-F238E27FC236}">
              <a16:creationId xmlns:a16="http://schemas.microsoft.com/office/drawing/2014/main" id="{025528E0-1260-4821-B83F-5375A388D7D8}"/>
            </a:ext>
          </a:extLst>
        </xdr:cNvPr>
        <xdr:cNvCxnSpPr/>
      </xdr:nvCxnSpPr>
      <xdr:spPr>
        <a:xfrm flipV="1">
          <a:off x="18656300" y="1383411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24782</xdr:rowOff>
    </xdr:from>
    <xdr:ext cx="469744" cy="259045"/>
    <xdr:sp macro="" textlink="">
      <xdr:nvSpPr>
        <xdr:cNvPr id="728" name="n_1aveValue【消防施設】&#10;一人当たり面積">
          <a:extLst>
            <a:ext uri="{FF2B5EF4-FFF2-40B4-BE49-F238E27FC236}">
              <a16:creationId xmlns:a16="http://schemas.microsoft.com/office/drawing/2014/main" id="{A5FD63DD-F3F5-4CB8-B971-F6CC58BD73CC}"/>
            </a:ext>
          </a:extLst>
        </xdr:cNvPr>
        <xdr:cNvSpPr txBox="1"/>
      </xdr:nvSpPr>
      <xdr:spPr>
        <a:xfrm>
          <a:off x="21075727" y="1391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92091</xdr:rowOff>
    </xdr:from>
    <xdr:ext cx="469744" cy="259045"/>
    <xdr:sp macro="" textlink="">
      <xdr:nvSpPr>
        <xdr:cNvPr id="729" name="n_2aveValue【消防施設】&#10;一人当たり面積">
          <a:extLst>
            <a:ext uri="{FF2B5EF4-FFF2-40B4-BE49-F238E27FC236}">
              <a16:creationId xmlns:a16="http://schemas.microsoft.com/office/drawing/2014/main" id="{B58AB30A-C40E-4803-85ED-388018612AE9}"/>
            </a:ext>
          </a:extLst>
        </xdr:cNvPr>
        <xdr:cNvSpPr txBox="1"/>
      </xdr:nvSpPr>
      <xdr:spPr>
        <a:xfrm>
          <a:off x="20199427" y="1346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20972</xdr:rowOff>
    </xdr:from>
    <xdr:ext cx="469744" cy="259045"/>
    <xdr:sp macro="" textlink="">
      <xdr:nvSpPr>
        <xdr:cNvPr id="730" name="n_3aveValue【消防施設】&#10;一人当たり面積">
          <a:extLst>
            <a:ext uri="{FF2B5EF4-FFF2-40B4-BE49-F238E27FC236}">
              <a16:creationId xmlns:a16="http://schemas.microsoft.com/office/drawing/2014/main" id="{AFAD23FD-C34E-4024-9122-363ECCBFD3BC}"/>
            </a:ext>
          </a:extLst>
        </xdr:cNvPr>
        <xdr:cNvSpPr txBox="1"/>
      </xdr:nvSpPr>
      <xdr:spPr>
        <a:xfrm>
          <a:off x="19310427" y="13908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45738</xdr:rowOff>
    </xdr:from>
    <xdr:ext cx="469744" cy="259045"/>
    <xdr:sp macro="" textlink="">
      <xdr:nvSpPr>
        <xdr:cNvPr id="731" name="n_4aveValue【消防施設】&#10;一人当たり面積">
          <a:extLst>
            <a:ext uri="{FF2B5EF4-FFF2-40B4-BE49-F238E27FC236}">
              <a16:creationId xmlns:a16="http://schemas.microsoft.com/office/drawing/2014/main" id="{63D66703-B190-4CAA-8BEC-3ABB36D3D4E4}"/>
            </a:ext>
          </a:extLst>
        </xdr:cNvPr>
        <xdr:cNvSpPr txBox="1"/>
      </xdr:nvSpPr>
      <xdr:spPr>
        <a:xfrm>
          <a:off x="18421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42563</xdr:rowOff>
    </xdr:from>
    <xdr:ext cx="469744" cy="259045"/>
    <xdr:sp macro="" textlink="">
      <xdr:nvSpPr>
        <xdr:cNvPr id="732" name="n_1mainValue【消防施設】&#10;一人当たり面積">
          <a:extLst>
            <a:ext uri="{FF2B5EF4-FFF2-40B4-BE49-F238E27FC236}">
              <a16:creationId xmlns:a16="http://schemas.microsoft.com/office/drawing/2014/main" id="{29AD5717-4C28-447A-A451-0A03D88EA080}"/>
            </a:ext>
          </a:extLst>
        </xdr:cNvPr>
        <xdr:cNvSpPr txBox="1"/>
      </xdr:nvSpPr>
      <xdr:spPr>
        <a:xfrm>
          <a:off x="21075727" y="1358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20972</xdr:rowOff>
    </xdr:from>
    <xdr:ext cx="469744" cy="259045"/>
    <xdr:sp macro="" textlink="">
      <xdr:nvSpPr>
        <xdr:cNvPr id="733" name="n_2mainValue【消防施設】&#10;一人当たり面積">
          <a:extLst>
            <a:ext uri="{FF2B5EF4-FFF2-40B4-BE49-F238E27FC236}">
              <a16:creationId xmlns:a16="http://schemas.microsoft.com/office/drawing/2014/main" id="{72304D2C-6DC3-4674-965D-4EA9125EBB3F}"/>
            </a:ext>
          </a:extLst>
        </xdr:cNvPr>
        <xdr:cNvSpPr txBox="1"/>
      </xdr:nvSpPr>
      <xdr:spPr>
        <a:xfrm>
          <a:off x="20199427" y="13908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13988</xdr:rowOff>
    </xdr:from>
    <xdr:ext cx="469744" cy="259045"/>
    <xdr:sp macro="" textlink="">
      <xdr:nvSpPr>
        <xdr:cNvPr id="734" name="n_3mainValue【消防施設】&#10;一人当たり面積">
          <a:extLst>
            <a:ext uri="{FF2B5EF4-FFF2-40B4-BE49-F238E27FC236}">
              <a16:creationId xmlns:a16="http://schemas.microsoft.com/office/drawing/2014/main" id="{522A6FB9-0928-4CF8-B0ED-FD493A987D49}"/>
            </a:ext>
          </a:extLst>
        </xdr:cNvPr>
        <xdr:cNvSpPr txBox="1"/>
      </xdr:nvSpPr>
      <xdr:spPr>
        <a:xfrm>
          <a:off x="19310427" y="1355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27322</xdr:rowOff>
    </xdr:from>
    <xdr:ext cx="469744" cy="259045"/>
    <xdr:sp macro="" textlink="">
      <xdr:nvSpPr>
        <xdr:cNvPr id="735" name="n_4mainValue【消防施設】&#10;一人当たり面積">
          <a:extLst>
            <a:ext uri="{FF2B5EF4-FFF2-40B4-BE49-F238E27FC236}">
              <a16:creationId xmlns:a16="http://schemas.microsoft.com/office/drawing/2014/main" id="{448B8B0D-A635-484A-A4FF-511A1E69D8B2}"/>
            </a:ext>
          </a:extLst>
        </xdr:cNvPr>
        <xdr:cNvSpPr txBox="1"/>
      </xdr:nvSpPr>
      <xdr:spPr>
        <a:xfrm>
          <a:off x="18421427" y="1357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C166378A-B87F-494F-883C-FEFCB1E3067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24DD4FFA-7117-488C-A676-963B53FA6F1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CF96FA3F-5CF2-495C-B24B-FE2611C7EA6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134D060D-29F2-4C4C-B7C9-5E75B88B35E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898EE921-49D0-4DEF-9620-DD4E17B3BBA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D85D2CA0-2796-492C-A167-67FAB76175D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BC9F93A5-2225-4126-A06C-28B8485A721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8641E430-CFD4-4323-BD36-14BAECDB42F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304AB88A-8055-450E-BE34-3B17549CDC7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1BF8C9C8-5280-4287-9E02-5250BAA0793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7C7623BE-5788-40E7-BC0A-64DEB7E6B7C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E854D0D7-74D7-46C6-826C-FF6449D14A6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DB7A909B-0241-4FAF-BB72-697C12D799C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C236A838-852C-44DE-94DE-8E7D7984931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8025241F-0D72-4C62-A32C-4A29D9527DE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77E09EAF-BAB8-4FEE-8FCC-DD9211B6371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340987BF-4E3F-4E25-AA5E-6AED2DCA804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0F1F77F6-4830-43A6-99F1-6575F4BAD5B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30F17EE6-FD5E-43D8-90B1-AC8B7D8B15A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93909435-BE54-498A-B25C-4F5907A9E7F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B3DA11DA-ABB0-4C92-91B3-AABC3275782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187B73C6-4CAA-4274-8DA6-F0481622359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6496B920-3D25-4D67-BCBF-F462FD3521BC}"/>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a:extLst>
            <a:ext uri="{FF2B5EF4-FFF2-40B4-BE49-F238E27FC236}">
              <a16:creationId xmlns:a16="http://schemas.microsoft.com/office/drawing/2014/main" id="{552B8A06-D4DC-434D-950C-080F19EFAE8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760" name="直線コネクタ 759">
          <a:extLst>
            <a:ext uri="{FF2B5EF4-FFF2-40B4-BE49-F238E27FC236}">
              <a16:creationId xmlns:a16="http://schemas.microsoft.com/office/drawing/2014/main" id="{6C846793-18D8-4FE5-B689-CDA3AFB36095}"/>
            </a:ext>
          </a:extLst>
        </xdr:cNvPr>
        <xdr:cNvCxnSpPr/>
      </xdr:nvCxnSpPr>
      <xdr:spPr>
        <a:xfrm flipV="1">
          <a:off x="16318864" y="1725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庁舎】&#10;有形固定資産減価償却率最小値テキスト">
          <a:extLst>
            <a:ext uri="{FF2B5EF4-FFF2-40B4-BE49-F238E27FC236}">
              <a16:creationId xmlns:a16="http://schemas.microsoft.com/office/drawing/2014/main" id="{C8AAE25E-73D3-4A29-ABFC-C58904D035F8}"/>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a:extLst>
            <a:ext uri="{FF2B5EF4-FFF2-40B4-BE49-F238E27FC236}">
              <a16:creationId xmlns:a16="http://schemas.microsoft.com/office/drawing/2014/main" id="{C141494A-3FDA-45F0-94E0-97F5AD9C1B7C}"/>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763" name="【庁舎】&#10;有形固定資産減価償却率最大値テキスト">
          <a:extLst>
            <a:ext uri="{FF2B5EF4-FFF2-40B4-BE49-F238E27FC236}">
              <a16:creationId xmlns:a16="http://schemas.microsoft.com/office/drawing/2014/main" id="{BFC790DD-67C2-4CA8-9AFA-FDB9420D3336}"/>
            </a:ext>
          </a:extLst>
        </xdr:cNvPr>
        <xdr:cNvSpPr txBox="1"/>
      </xdr:nvSpPr>
      <xdr:spPr>
        <a:xfrm>
          <a:off x="163576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764" name="直線コネクタ 763">
          <a:extLst>
            <a:ext uri="{FF2B5EF4-FFF2-40B4-BE49-F238E27FC236}">
              <a16:creationId xmlns:a16="http://schemas.microsoft.com/office/drawing/2014/main" id="{CBA0CC37-6187-4C89-AE8A-571BAA14496D}"/>
            </a:ext>
          </a:extLst>
        </xdr:cNvPr>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765" name="【庁舎】&#10;有形固定資産減価償却率平均値テキスト">
          <a:extLst>
            <a:ext uri="{FF2B5EF4-FFF2-40B4-BE49-F238E27FC236}">
              <a16:creationId xmlns:a16="http://schemas.microsoft.com/office/drawing/2014/main" id="{222EC698-0318-4CD6-987A-3DC6F6A55D11}"/>
            </a:ext>
          </a:extLst>
        </xdr:cNvPr>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66" name="フローチャート: 判断 765">
          <a:extLst>
            <a:ext uri="{FF2B5EF4-FFF2-40B4-BE49-F238E27FC236}">
              <a16:creationId xmlns:a16="http://schemas.microsoft.com/office/drawing/2014/main" id="{E419A40B-EE98-46B5-A378-25C23F063C83}"/>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767" name="フローチャート: 判断 766">
          <a:extLst>
            <a:ext uri="{FF2B5EF4-FFF2-40B4-BE49-F238E27FC236}">
              <a16:creationId xmlns:a16="http://schemas.microsoft.com/office/drawing/2014/main" id="{8BEBB78E-CED2-469F-B5D3-CAAFF0140E62}"/>
            </a:ext>
          </a:extLst>
        </xdr:cNvPr>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768" name="フローチャート: 判断 767">
          <a:extLst>
            <a:ext uri="{FF2B5EF4-FFF2-40B4-BE49-F238E27FC236}">
              <a16:creationId xmlns:a16="http://schemas.microsoft.com/office/drawing/2014/main" id="{0AE03AD5-9FE8-43F0-84B7-5997F5FC4440}"/>
            </a:ext>
          </a:extLst>
        </xdr:cNvPr>
        <xdr:cNvSpPr/>
      </xdr:nvSpPr>
      <xdr:spPr>
        <a:xfrm>
          <a:off x="14541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69" name="フローチャート: 判断 768">
          <a:extLst>
            <a:ext uri="{FF2B5EF4-FFF2-40B4-BE49-F238E27FC236}">
              <a16:creationId xmlns:a16="http://schemas.microsoft.com/office/drawing/2014/main" id="{475F6CF3-A435-4482-A835-EA7528F9E595}"/>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6350</xdr:rowOff>
    </xdr:from>
    <xdr:to>
      <xdr:col>67</xdr:col>
      <xdr:colOff>101600</xdr:colOff>
      <xdr:row>104</xdr:row>
      <xdr:rowOff>107950</xdr:rowOff>
    </xdr:to>
    <xdr:sp macro="" textlink="">
      <xdr:nvSpPr>
        <xdr:cNvPr id="770" name="フローチャート: 判断 769">
          <a:extLst>
            <a:ext uri="{FF2B5EF4-FFF2-40B4-BE49-F238E27FC236}">
              <a16:creationId xmlns:a16="http://schemas.microsoft.com/office/drawing/2014/main" id="{8BEC6790-57FA-462D-82E4-B50E64075257}"/>
            </a:ext>
          </a:extLst>
        </xdr:cNvPr>
        <xdr:cNvSpPr/>
      </xdr:nvSpPr>
      <xdr:spPr>
        <a:xfrm>
          <a:off x="12763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32AD42EA-3FF2-4448-9405-898BD5C5304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26E4CD93-9A7F-4959-ACD5-665A5C26A1D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43C6C9F2-AB8F-48F6-A4A1-923A9693106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B4B6BA18-B620-4AA3-B009-8DC77B7E43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3974B851-D05D-4A0F-B963-73C53E69842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156845</xdr:rowOff>
    </xdr:from>
    <xdr:to>
      <xdr:col>85</xdr:col>
      <xdr:colOff>177800</xdr:colOff>
      <xdr:row>102</xdr:row>
      <xdr:rowOff>86995</xdr:rowOff>
    </xdr:to>
    <xdr:sp macro="" textlink="">
      <xdr:nvSpPr>
        <xdr:cNvPr id="776" name="楕円 775">
          <a:extLst>
            <a:ext uri="{FF2B5EF4-FFF2-40B4-BE49-F238E27FC236}">
              <a16:creationId xmlns:a16="http://schemas.microsoft.com/office/drawing/2014/main" id="{F87831C3-8D19-4B72-A7DB-85DEC2E56D0E}"/>
            </a:ext>
          </a:extLst>
        </xdr:cNvPr>
        <xdr:cNvSpPr/>
      </xdr:nvSpPr>
      <xdr:spPr>
        <a:xfrm>
          <a:off x="16268700" y="1747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8272</xdr:rowOff>
    </xdr:from>
    <xdr:ext cx="405111" cy="259045"/>
    <xdr:sp macro="" textlink="">
      <xdr:nvSpPr>
        <xdr:cNvPr id="777" name="【庁舎】&#10;有形固定資産減価償却率該当値テキスト">
          <a:extLst>
            <a:ext uri="{FF2B5EF4-FFF2-40B4-BE49-F238E27FC236}">
              <a16:creationId xmlns:a16="http://schemas.microsoft.com/office/drawing/2014/main" id="{0A1BCDB7-0913-4C71-9173-B9B71D94AB95}"/>
            </a:ext>
          </a:extLst>
        </xdr:cNvPr>
        <xdr:cNvSpPr txBox="1"/>
      </xdr:nvSpPr>
      <xdr:spPr>
        <a:xfrm>
          <a:off x="16357600" y="1732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111125</xdr:rowOff>
    </xdr:from>
    <xdr:to>
      <xdr:col>81</xdr:col>
      <xdr:colOff>101600</xdr:colOff>
      <xdr:row>102</xdr:row>
      <xdr:rowOff>41275</xdr:rowOff>
    </xdr:to>
    <xdr:sp macro="" textlink="">
      <xdr:nvSpPr>
        <xdr:cNvPr id="778" name="楕円 777">
          <a:extLst>
            <a:ext uri="{FF2B5EF4-FFF2-40B4-BE49-F238E27FC236}">
              <a16:creationId xmlns:a16="http://schemas.microsoft.com/office/drawing/2014/main" id="{540B67C6-8910-464C-A7B8-E621BFED8E59}"/>
            </a:ext>
          </a:extLst>
        </xdr:cNvPr>
        <xdr:cNvSpPr/>
      </xdr:nvSpPr>
      <xdr:spPr>
        <a:xfrm>
          <a:off x="15430500" y="174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161925</xdr:rowOff>
    </xdr:from>
    <xdr:to>
      <xdr:col>85</xdr:col>
      <xdr:colOff>127000</xdr:colOff>
      <xdr:row>102</xdr:row>
      <xdr:rowOff>36195</xdr:rowOff>
    </xdr:to>
    <xdr:cxnSp macro="">
      <xdr:nvCxnSpPr>
        <xdr:cNvPr id="779" name="直線コネクタ 778">
          <a:extLst>
            <a:ext uri="{FF2B5EF4-FFF2-40B4-BE49-F238E27FC236}">
              <a16:creationId xmlns:a16="http://schemas.microsoft.com/office/drawing/2014/main" id="{5BCAC6B4-901C-4A75-9159-AF46A1D03161}"/>
            </a:ext>
          </a:extLst>
        </xdr:cNvPr>
        <xdr:cNvCxnSpPr/>
      </xdr:nvCxnSpPr>
      <xdr:spPr>
        <a:xfrm>
          <a:off x="15481300" y="174783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139700</xdr:rowOff>
    </xdr:from>
    <xdr:to>
      <xdr:col>76</xdr:col>
      <xdr:colOff>165100</xdr:colOff>
      <xdr:row>101</xdr:row>
      <xdr:rowOff>69850</xdr:rowOff>
    </xdr:to>
    <xdr:sp macro="" textlink="">
      <xdr:nvSpPr>
        <xdr:cNvPr id="780" name="楕円 779">
          <a:extLst>
            <a:ext uri="{FF2B5EF4-FFF2-40B4-BE49-F238E27FC236}">
              <a16:creationId xmlns:a16="http://schemas.microsoft.com/office/drawing/2014/main" id="{9356853A-CB0C-4255-9883-ADD3A594E4CD}"/>
            </a:ext>
          </a:extLst>
        </xdr:cNvPr>
        <xdr:cNvSpPr/>
      </xdr:nvSpPr>
      <xdr:spPr>
        <a:xfrm>
          <a:off x="14541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19050</xdr:rowOff>
    </xdr:from>
    <xdr:to>
      <xdr:col>81</xdr:col>
      <xdr:colOff>50800</xdr:colOff>
      <xdr:row>101</xdr:row>
      <xdr:rowOff>161925</xdr:rowOff>
    </xdr:to>
    <xdr:cxnSp macro="">
      <xdr:nvCxnSpPr>
        <xdr:cNvPr id="781" name="直線コネクタ 780">
          <a:extLst>
            <a:ext uri="{FF2B5EF4-FFF2-40B4-BE49-F238E27FC236}">
              <a16:creationId xmlns:a16="http://schemas.microsoft.com/office/drawing/2014/main" id="{841D674F-6A33-4A28-A624-49AB8832D9B0}"/>
            </a:ext>
          </a:extLst>
        </xdr:cNvPr>
        <xdr:cNvCxnSpPr/>
      </xdr:nvCxnSpPr>
      <xdr:spPr>
        <a:xfrm>
          <a:off x="14592300" y="173355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101600</xdr:rowOff>
    </xdr:from>
    <xdr:to>
      <xdr:col>72</xdr:col>
      <xdr:colOff>38100</xdr:colOff>
      <xdr:row>101</xdr:row>
      <xdr:rowOff>31750</xdr:rowOff>
    </xdr:to>
    <xdr:sp macro="" textlink="">
      <xdr:nvSpPr>
        <xdr:cNvPr id="782" name="楕円 781">
          <a:extLst>
            <a:ext uri="{FF2B5EF4-FFF2-40B4-BE49-F238E27FC236}">
              <a16:creationId xmlns:a16="http://schemas.microsoft.com/office/drawing/2014/main" id="{4BB89E2B-BB17-495B-BC44-C55CFF0B0A37}"/>
            </a:ext>
          </a:extLst>
        </xdr:cNvPr>
        <xdr:cNvSpPr/>
      </xdr:nvSpPr>
      <xdr:spPr>
        <a:xfrm>
          <a:off x="13652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152400</xdr:rowOff>
    </xdr:from>
    <xdr:to>
      <xdr:col>76</xdr:col>
      <xdr:colOff>114300</xdr:colOff>
      <xdr:row>101</xdr:row>
      <xdr:rowOff>19050</xdr:rowOff>
    </xdr:to>
    <xdr:cxnSp macro="">
      <xdr:nvCxnSpPr>
        <xdr:cNvPr id="783" name="直線コネクタ 782">
          <a:extLst>
            <a:ext uri="{FF2B5EF4-FFF2-40B4-BE49-F238E27FC236}">
              <a16:creationId xmlns:a16="http://schemas.microsoft.com/office/drawing/2014/main" id="{F632A222-7D18-44DC-8343-138E510FA9D1}"/>
            </a:ext>
          </a:extLst>
        </xdr:cNvPr>
        <xdr:cNvCxnSpPr/>
      </xdr:nvCxnSpPr>
      <xdr:spPr>
        <a:xfrm>
          <a:off x="13703300" y="1729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97789</xdr:rowOff>
    </xdr:from>
    <xdr:to>
      <xdr:col>67</xdr:col>
      <xdr:colOff>101600</xdr:colOff>
      <xdr:row>101</xdr:row>
      <xdr:rowOff>27939</xdr:rowOff>
    </xdr:to>
    <xdr:sp macro="" textlink="">
      <xdr:nvSpPr>
        <xdr:cNvPr id="784" name="楕円 783">
          <a:extLst>
            <a:ext uri="{FF2B5EF4-FFF2-40B4-BE49-F238E27FC236}">
              <a16:creationId xmlns:a16="http://schemas.microsoft.com/office/drawing/2014/main" id="{8604BDCC-68C6-4933-AD05-12B4CCC040F6}"/>
            </a:ext>
          </a:extLst>
        </xdr:cNvPr>
        <xdr:cNvSpPr/>
      </xdr:nvSpPr>
      <xdr:spPr>
        <a:xfrm>
          <a:off x="12763500" y="1724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148589</xdr:rowOff>
    </xdr:from>
    <xdr:to>
      <xdr:col>71</xdr:col>
      <xdr:colOff>177800</xdr:colOff>
      <xdr:row>100</xdr:row>
      <xdr:rowOff>152400</xdr:rowOff>
    </xdr:to>
    <xdr:cxnSp macro="">
      <xdr:nvCxnSpPr>
        <xdr:cNvPr id="785" name="直線コネクタ 784">
          <a:extLst>
            <a:ext uri="{FF2B5EF4-FFF2-40B4-BE49-F238E27FC236}">
              <a16:creationId xmlns:a16="http://schemas.microsoft.com/office/drawing/2014/main" id="{95C1D08B-3CD5-40A8-B06D-3099855D0D70}"/>
            </a:ext>
          </a:extLst>
        </xdr:cNvPr>
        <xdr:cNvCxnSpPr/>
      </xdr:nvCxnSpPr>
      <xdr:spPr>
        <a:xfrm>
          <a:off x="12814300" y="172935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64788</xdr:rowOff>
    </xdr:from>
    <xdr:ext cx="405111" cy="259045"/>
    <xdr:sp macro="" textlink="">
      <xdr:nvSpPr>
        <xdr:cNvPr id="786" name="n_1aveValue【庁舎】&#10;有形固定資産減価償却率">
          <a:extLst>
            <a:ext uri="{FF2B5EF4-FFF2-40B4-BE49-F238E27FC236}">
              <a16:creationId xmlns:a16="http://schemas.microsoft.com/office/drawing/2014/main" id="{ACD79192-EC1F-438D-9EE6-067DE27A6A68}"/>
            </a:ext>
          </a:extLst>
        </xdr:cNvPr>
        <xdr:cNvSpPr txBox="1"/>
      </xdr:nvSpPr>
      <xdr:spPr>
        <a:xfrm>
          <a:off x="152660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20972</xdr:rowOff>
    </xdr:from>
    <xdr:ext cx="405111" cy="259045"/>
    <xdr:sp macro="" textlink="">
      <xdr:nvSpPr>
        <xdr:cNvPr id="787" name="n_2aveValue【庁舎】&#10;有形固定資産減価償却率">
          <a:extLst>
            <a:ext uri="{FF2B5EF4-FFF2-40B4-BE49-F238E27FC236}">
              <a16:creationId xmlns:a16="http://schemas.microsoft.com/office/drawing/2014/main" id="{18636856-7107-4D58-9A27-AAAB0315CE9A}"/>
            </a:ext>
          </a:extLst>
        </xdr:cNvPr>
        <xdr:cNvSpPr txBox="1"/>
      </xdr:nvSpPr>
      <xdr:spPr>
        <a:xfrm>
          <a:off x="14389744"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788" name="n_3aveValue【庁舎】&#10;有形固定資産減価償却率">
          <a:extLst>
            <a:ext uri="{FF2B5EF4-FFF2-40B4-BE49-F238E27FC236}">
              <a16:creationId xmlns:a16="http://schemas.microsoft.com/office/drawing/2014/main" id="{CB77B77C-8011-4923-A6EF-71D6FE85ADC6}"/>
            </a:ext>
          </a:extLst>
        </xdr:cNvPr>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99077</xdr:rowOff>
    </xdr:from>
    <xdr:ext cx="405111" cy="259045"/>
    <xdr:sp macro="" textlink="">
      <xdr:nvSpPr>
        <xdr:cNvPr id="789" name="n_4aveValue【庁舎】&#10;有形固定資産減価償却率">
          <a:extLst>
            <a:ext uri="{FF2B5EF4-FFF2-40B4-BE49-F238E27FC236}">
              <a16:creationId xmlns:a16="http://schemas.microsoft.com/office/drawing/2014/main" id="{5BA6FDA6-4BB9-49EC-AE06-2E87FDB70D5C}"/>
            </a:ext>
          </a:extLst>
        </xdr:cNvPr>
        <xdr:cNvSpPr txBox="1"/>
      </xdr:nvSpPr>
      <xdr:spPr>
        <a:xfrm>
          <a:off x="12611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57802</xdr:rowOff>
    </xdr:from>
    <xdr:ext cx="405111" cy="259045"/>
    <xdr:sp macro="" textlink="">
      <xdr:nvSpPr>
        <xdr:cNvPr id="790" name="n_1mainValue【庁舎】&#10;有形固定資産減価償却率">
          <a:extLst>
            <a:ext uri="{FF2B5EF4-FFF2-40B4-BE49-F238E27FC236}">
              <a16:creationId xmlns:a16="http://schemas.microsoft.com/office/drawing/2014/main" id="{53A2F70D-F3A5-44E5-AD04-9C4B004FB502}"/>
            </a:ext>
          </a:extLst>
        </xdr:cNvPr>
        <xdr:cNvSpPr txBox="1"/>
      </xdr:nvSpPr>
      <xdr:spPr>
        <a:xfrm>
          <a:off x="15266044" y="1720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86377</xdr:rowOff>
    </xdr:from>
    <xdr:ext cx="405111" cy="259045"/>
    <xdr:sp macro="" textlink="">
      <xdr:nvSpPr>
        <xdr:cNvPr id="791" name="n_2mainValue【庁舎】&#10;有形固定資産減価償却率">
          <a:extLst>
            <a:ext uri="{FF2B5EF4-FFF2-40B4-BE49-F238E27FC236}">
              <a16:creationId xmlns:a16="http://schemas.microsoft.com/office/drawing/2014/main" id="{CAC73ECE-30AE-4D95-8790-B0170A8F6B8B}"/>
            </a:ext>
          </a:extLst>
        </xdr:cNvPr>
        <xdr:cNvSpPr txBox="1"/>
      </xdr:nvSpPr>
      <xdr:spPr>
        <a:xfrm>
          <a:off x="143897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48277</xdr:rowOff>
    </xdr:from>
    <xdr:ext cx="405111" cy="259045"/>
    <xdr:sp macro="" textlink="">
      <xdr:nvSpPr>
        <xdr:cNvPr id="792" name="n_3mainValue【庁舎】&#10;有形固定資産減価償却率">
          <a:extLst>
            <a:ext uri="{FF2B5EF4-FFF2-40B4-BE49-F238E27FC236}">
              <a16:creationId xmlns:a16="http://schemas.microsoft.com/office/drawing/2014/main" id="{F93CB649-4EF0-4E75-9254-36EBB3294F49}"/>
            </a:ext>
          </a:extLst>
        </xdr:cNvPr>
        <xdr:cNvSpPr txBox="1"/>
      </xdr:nvSpPr>
      <xdr:spPr>
        <a:xfrm>
          <a:off x="13500744"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44466</xdr:rowOff>
    </xdr:from>
    <xdr:ext cx="405111" cy="259045"/>
    <xdr:sp macro="" textlink="">
      <xdr:nvSpPr>
        <xdr:cNvPr id="793" name="n_4mainValue【庁舎】&#10;有形固定資産減価償却率">
          <a:extLst>
            <a:ext uri="{FF2B5EF4-FFF2-40B4-BE49-F238E27FC236}">
              <a16:creationId xmlns:a16="http://schemas.microsoft.com/office/drawing/2014/main" id="{07180543-F088-41CB-B0C4-F89BC0DC61A4}"/>
            </a:ext>
          </a:extLst>
        </xdr:cNvPr>
        <xdr:cNvSpPr txBox="1"/>
      </xdr:nvSpPr>
      <xdr:spPr>
        <a:xfrm>
          <a:off x="12611744" y="1701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8919C906-CF82-4E5E-AE39-9CF0D81BAF0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720EF0D0-9F41-4680-8896-94F3D730A84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9BADEBFA-F2A0-47C3-9A49-CFE609353B1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3E606C0C-98D7-40D1-AD6D-695AF9E29C1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41317767-ADE8-4BB1-885D-4FDC35D2258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D5E3DBF9-9E9B-445E-880E-AFA5FB6E63C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573E20BF-EC01-4996-88AF-F4DD4AD26AF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23B62C30-41C8-4652-84F8-35811066DE6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4DBFBF6A-3407-412C-BB6A-94A6D76217D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8307C914-3181-4683-A61E-87AFCFDAD89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a:extLst>
            <a:ext uri="{FF2B5EF4-FFF2-40B4-BE49-F238E27FC236}">
              <a16:creationId xmlns:a16="http://schemas.microsoft.com/office/drawing/2014/main" id="{BB3DC30A-9B01-4E4B-B879-080EBAC7BAE9}"/>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a:extLst>
            <a:ext uri="{FF2B5EF4-FFF2-40B4-BE49-F238E27FC236}">
              <a16:creationId xmlns:a16="http://schemas.microsoft.com/office/drawing/2014/main" id="{19B2DDFF-8B13-4F9B-878E-7F9102BEC98E}"/>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a:extLst>
            <a:ext uri="{FF2B5EF4-FFF2-40B4-BE49-F238E27FC236}">
              <a16:creationId xmlns:a16="http://schemas.microsoft.com/office/drawing/2014/main" id="{C9F6E84F-D8A9-449A-9583-4DF2466A0A3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a:extLst>
            <a:ext uri="{FF2B5EF4-FFF2-40B4-BE49-F238E27FC236}">
              <a16:creationId xmlns:a16="http://schemas.microsoft.com/office/drawing/2014/main" id="{A808C7A2-0421-46CA-A2D5-21A82D2226FB}"/>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a:extLst>
            <a:ext uri="{FF2B5EF4-FFF2-40B4-BE49-F238E27FC236}">
              <a16:creationId xmlns:a16="http://schemas.microsoft.com/office/drawing/2014/main" id="{8B10C0CD-77BC-4723-A195-AEE404237D2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a:extLst>
            <a:ext uri="{FF2B5EF4-FFF2-40B4-BE49-F238E27FC236}">
              <a16:creationId xmlns:a16="http://schemas.microsoft.com/office/drawing/2014/main" id="{653184F9-EA56-46D4-8792-DE036C0EBCD8}"/>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a:extLst>
            <a:ext uri="{FF2B5EF4-FFF2-40B4-BE49-F238E27FC236}">
              <a16:creationId xmlns:a16="http://schemas.microsoft.com/office/drawing/2014/main" id="{1F8CCD38-25AC-4D73-8ED3-E6B09F3A1C6E}"/>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a:extLst>
            <a:ext uri="{FF2B5EF4-FFF2-40B4-BE49-F238E27FC236}">
              <a16:creationId xmlns:a16="http://schemas.microsoft.com/office/drawing/2014/main" id="{6B0C84C6-2996-4B32-A9D8-4B6CC974C112}"/>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id="{C2C12E20-A3F2-450A-ADFE-A7B4E114AC1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id="{9F5A1C59-3B52-405D-B354-A3A88D6D5A6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庁舎】&#10;一人当たり面積グラフ枠">
          <a:extLst>
            <a:ext uri="{FF2B5EF4-FFF2-40B4-BE49-F238E27FC236}">
              <a16:creationId xmlns:a16="http://schemas.microsoft.com/office/drawing/2014/main" id="{395818F8-EC6F-42D3-BEAE-54CCC41B9BC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134722</xdr:rowOff>
    </xdr:to>
    <xdr:cxnSp macro="">
      <xdr:nvCxnSpPr>
        <xdr:cNvPr id="815" name="直線コネクタ 814">
          <a:extLst>
            <a:ext uri="{FF2B5EF4-FFF2-40B4-BE49-F238E27FC236}">
              <a16:creationId xmlns:a16="http://schemas.microsoft.com/office/drawing/2014/main" id="{3F0450C4-3422-4FB7-A362-FBB73F90D10F}"/>
            </a:ext>
          </a:extLst>
        </xdr:cNvPr>
        <xdr:cNvCxnSpPr/>
      </xdr:nvCxnSpPr>
      <xdr:spPr>
        <a:xfrm flipV="1">
          <a:off x="22160864" y="17234915"/>
          <a:ext cx="0" cy="124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138549</xdr:rowOff>
    </xdr:from>
    <xdr:ext cx="469744" cy="259045"/>
    <xdr:sp macro="" textlink="">
      <xdr:nvSpPr>
        <xdr:cNvPr id="816" name="【庁舎】&#10;一人当たり面積最小値テキスト">
          <a:extLst>
            <a:ext uri="{FF2B5EF4-FFF2-40B4-BE49-F238E27FC236}">
              <a16:creationId xmlns:a16="http://schemas.microsoft.com/office/drawing/2014/main" id="{8DF90D3A-26F6-448B-A5E2-0D6EBA590134}"/>
            </a:ext>
          </a:extLst>
        </xdr:cNvPr>
        <xdr:cNvSpPr txBox="1"/>
      </xdr:nvSpPr>
      <xdr:spPr>
        <a:xfrm>
          <a:off x="22199600" y="184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134722</xdr:rowOff>
    </xdr:from>
    <xdr:to>
      <xdr:col>116</xdr:col>
      <xdr:colOff>152400</xdr:colOff>
      <xdr:row>107</xdr:row>
      <xdr:rowOff>134722</xdr:rowOff>
    </xdr:to>
    <xdr:cxnSp macro="">
      <xdr:nvCxnSpPr>
        <xdr:cNvPr id="817" name="直線コネクタ 816">
          <a:extLst>
            <a:ext uri="{FF2B5EF4-FFF2-40B4-BE49-F238E27FC236}">
              <a16:creationId xmlns:a16="http://schemas.microsoft.com/office/drawing/2014/main" id="{D47A1005-4717-40C0-BD26-3E2E8B7CBA9C}"/>
            </a:ext>
          </a:extLst>
        </xdr:cNvPr>
        <xdr:cNvCxnSpPr/>
      </xdr:nvCxnSpPr>
      <xdr:spPr>
        <a:xfrm>
          <a:off x="22072600" y="1847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818" name="【庁舎】&#10;一人当たり面積最大値テキスト">
          <a:extLst>
            <a:ext uri="{FF2B5EF4-FFF2-40B4-BE49-F238E27FC236}">
              <a16:creationId xmlns:a16="http://schemas.microsoft.com/office/drawing/2014/main" id="{82EE4BEB-1857-4647-98A6-D76F381AD7E3}"/>
            </a:ext>
          </a:extLst>
        </xdr:cNvPr>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819" name="直線コネクタ 818">
          <a:extLst>
            <a:ext uri="{FF2B5EF4-FFF2-40B4-BE49-F238E27FC236}">
              <a16:creationId xmlns:a16="http://schemas.microsoft.com/office/drawing/2014/main" id="{4158FFF7-0E11-46AE-AA60-B73F34B6F5A8}"/>
            </a:ext>
          </a:extLst>
        </xdr:cNvPr>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133214</xdr:rowOff>
    </xdr:from>
    <xdr:ext cx="469744" cy="259045"/>
    <xdr:sp macro="" textlink="">
      <xdr:nvSpPr>
        <xdr:cNvPr id="820" name="【庁舎】&#10;一人当たり面積平均値テキスト">
          <a:extLst>
            <a:ext uri="{FF2B5EF4-FFF2-40B4-BE49-F238E27FC236}">
              <a16:creationId xmlns:a16="http://schemas.microsoft.com/office/drawing/2014/main" id="{ECA28BE2-74CA-45D6-8887-61962F9DD64A}"/>
            </a:ext>
          </a:extLst>
        </xdr:cNvPr>
        <xdr:cNvSpPr txBox="1"/>
      </xdr:nvSpPr>
      <xdr:spPr>
        <a:xfrm>
          <a:off x="22199600" y="1813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154787</xdr:rowOff>
    </xdr:from>
    <xdr:to>
      <xdr:col>116</xdr:col>
      <xdr:colOff>114300</xdr:colOff>
      <xdr:row>106</xdr:row>
      <xdr:rowOff>84937</xdr:rowOff>
    </xdr:to>
    <xdr:sp macro="" textlink="">
      <xdr:nvSpPr>
        <xdr:cNvPr id="821" name="フローチャート: 判断 820">
          <a:extLst>
            <a:ext uri="{FF2B5EF4-FFF2-40B4-BE49-F238E27FC236}">
              <a16:creationId xmlns:a16="http://schemas.microsoft.com/office/drawing/2014/main" id="{FA77EA4C-5B33-436C-B175-33C50AAEEA1D}"/>
            </a:ext>
          </a:extLst>
        </xdr:cNvPr>
        <xdr:cNvSpPr/>
      </xdr:nvSpPr>
      <xdr:spPr>
        <a:xfrm>
          <a:off x="22110700" y="18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xdr:rowOff>
    </xdr:from>
    <xdr:to>
      <xdr:col>112</xdr:col>
      <xdr:colOff>38100</xdr:colOff>
      <xdr:row>106</xdr:row>
      <xdr:rowOff>114198</xdr:rowOff>
    </xdr:to>
    <xdr:sp macro="" textlink="">
      <xdr:nvSpPr>
        <xdr:cNvPr id="822" name="フローチャート: 判断 821">
          <a:extLst>
            <a:ext uri="{FF2B5EF4-FFF2-40B4-BE49-F238E27FC236}">
              <a16:creationId xmlns:a16="http://schemas.microsoft.com/office/drawing/2014/main" id="{91C1DF3A-FF0D-4E6F-A5C8-F0D08AFEDEB8}"/>
            </a:ext>
          </a:extLst>
        </xdr:cNvPr>
        <xdr:cNvSpPr/>
      </xdr:nvSpPr>
      <xdr:spPr>
        <a:xfrm>
          <a:off x="21272500" y="1818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168047</xdr:rowOff>
    </xdr:from>
    <xdr:to>
      <xdr:col>107</xdr:col>
      <xdr:colOff>101600</xdr:colOff>
      <xdr:row>106</xdr:row>
      <xdr:rowOff>98197</xdr:rowOff>
    </xdr:to>
    <xdr:sp macro="" textlink="">
      <xdr:nvSpPr>
        <xdr:cNvPr id="823" name="フローチャート: 判断 822">
          <a:extLst>
            <a:ext uri="{FF2B5EF4-FFF2-40B4-BE49-F238E27FC236}">
              <a16:creationId xmlns:a16="http://schemas.microsoft.com/office/drawing/2014/main" id="{47AE9E6F-0BE8-482D-9284-22689FB6422D}"/>
            </a:ext>
          </a:extLst>
        </xdr:cNvPr>
        <xdr:cNvSpPr/>
      </xdr:nvSpPr>
      <xdr:spPr>
        <a:xfrm>
          <a:off x="20383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125527</xdr:rowOff>
    </xdr:from>
    <xdr:to>
      <xdr:col>102</xdr:col>
      <xdr:colOff>165100</xdr:colOff>
      <xdr:row>106</xdr:row>
      <xdr:rowOff>55677</xdr:rowOff>
    </xdr:to>
    <xdr:sp macro="" textlink="">
      <xdr:nvSpPr>
        <xdr:cNvPr id="824" name="フローチャート: 判断 823">
          <a:extLst>
            <a:ext uri="{FF2B5EF4-FFF2-40B4-BE49-F238E27FC236}">
              <a16:creationId xmlns:a16="http://schemas.microsoft.com/office/drawing/2014/main" id="{A79455A5-62A1-4541-A160-53231D300E83}"/>
            </a:ext>
          </a:extLst>
        </xdr:cNvPr>
        <xdr:cNvSpPr/>
      </xdr:nvSpPr>
      <xdr:spPr>
        <a:xfrm>
          <a:off x="19494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141072</xdr:rowOff>
    </xdr:from>
    <xdr:to>
      <xdr:col>98</xdr:col>
      <xdr:colOff>38100</xdr:colOff>
      <xdr:row>106</xdr:row>
      <xdr:rowOff>71222</xdr:rowOff>
    </xdr:to>
    <xdr:sp macro="" textlink="">
      <xdr:nvSpPr>
        <xdr:cNvPr id="825" name="フローチャート: 判断 824">
          <a:extLst>
            <a:ext uri="{FF2B5EF4-FFF2-40B4-BE49-F238E27FC236}">
              <a16:creationId xmlns:a16="http://schemas.microsoft.com/office/drawing/2014/main" id="{E25AB4F5-8A5B-40A0-B68D-BE5DDD3B12F1}"/>
            </a:ext>
          </a:extLst>
        </xdr:cNvPr>
        <xdr:cNvSpPr/>
      </xdr:nvSpPr>
      <xdr:spPr>
        <a:xfrm>
          <a:off x="18605500" y="1814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D8A91EE7-0D94-43A9-AFB7-D4E8494B380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8306E6E9-A4C3-46EF-97A1-C989F3A2A83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90AEB914-FC87-4D91-BB28-B7F403C5895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87CA3C46-51B9-41B1-BCCF-F13527FDD7A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32563CCC-3FC0-4ABB-A1D5-BEC65C6E6A9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39115</xdr:rowOff>
    </xdr:from>
    <xdr:to>
      <xdr:col>116</xdr:col>
      <xdr:colOff>114300</xdr:colOff>
      <xdr:row>100</xdr:row>
      <xdr:rowOff>140715</xdr:rowOff>
    </xdr:to>
    <xdr:sp macro="" textlink="">
      <xdr:nvSpPr>
        <xdr:cNvPr id="831" name="楕円 830">
          <a:extLst>
            <a:ext uri="{FF2B5EF4-FFF2-40B4-BE49-F238E27FC236}">
              <a16:creationId xmlns:a16="http://schemas.microsoft.com/office/drawing/2014/main" id="{97B70AAD-6FBC-45C6-A921-29C5DEB5C999}"/>
            </a:ext>
          </a:extLst>
        </xdr:cNvPr>
        <xdr:cNvSpPr/>
      </xdr:nvSpPr>
      <xdr:spPr>
        <a:xfrm>
          <a:off x="22110700" y="171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163592</xdr:rowOff>
    </xdr:from>
    <xdr:ext cx="469744" cy="259045"/>
    <xdr:sp macro="" textlink="">
      <xdr:nvSpPr>
        <xdr:cNvPr id="832" name="【庁舎】&#10;一人当たり面積該当値テキスト">
          <a:extLst>
            <a:ext uri="{FF2B5EF4-FFF2-40B4-BE49-F238E27FC236}">
              <a16:creationId xmlns:a16="http://schemas.microsoft.com/office/drawing/2014/main" id="{B29BC9B3-F3D9-4773-866F-FDE07B8F2259}"/>
            </a:ext>
          </a:extLst>
        </xdr:cNvPr>
        <xdr:cNvSpPr txBox="1"/>
      </xdr:nvSpPr>
      <xdr:spPr>
        <a:xfrm>
          <a:off x="22199600" y="1713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89866</xdr:rowOff>
    </xdr:from>
    <xdr:to>
      <xdr:col>112</xdr:col>
      <xdr:colOff>38100</xdr:colOff>
      <xdr:row>101</xdr:row>
      <xdr:rowOff>20016</xdr:rowOff>
    </xdr:to>
    <xdr:sp macro="" textlink="">
      <xdr:nvSpPr>
        <xdr:cNvPr id="833" name="楕円 832">
          <a:extLst>
            <a:ext uri="{FF2B5EF4-FFF2-40B4-BE49-F238E27FC236}">
              <a16:creationId xmlns:a16="http://schemas.microsoft.com/office/drawing/2014/main" id="{235E86CD-EAD6-419C-8A60-6412D2B2DE32}"/>
            </a:ext>
          </a:extLst>
        </xdr:cNvPr>
        <xdr:cNvSpPr/>
      </xdr:nvSpPr>
      <xdr:spPr>
        <a:xfrm>
          <a:off x="21272500" y="1723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89915</xdr:rowOff>
    </xdr:from>
    <xdr:to>
      <xdr:col>116</xdr:col>
      <xdr:colOff>63500</xdr:colOff>
      <xdr:row>100</xdr:row>
      <xdr:rowOff>140666</xdr:rowOff>
    </xdr:to>
    <xdr:cxnSp macro="">
      <xdr:nvCxnSpPr>
        <xdr:cNvPr id="834" name="直線コネクタ 833">
          <a:extLst>
            <a:ext uri="{FF2B5EF4-FFF2-40B4-BE49-F238E27FC236}">
              <a16:creationId xmlns:a16="http://schemas.microsoft.com/office/drawing/2014/main" id="{96823312-8946-4430-874E-538516F03F75}"/>
            </a:ext>
          </a:extLst>
        </xdr:cNvPr>
        <xdr:cNvCxnSpPr/>
      </xdr:nvCxnSpPr>
      <xdr:spPr>
        <a:xfrm flipV="1">
          <a:off x="21323300" y="17234915"/>
          <a:ext cx="838200" cy="5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149301</xdr:rowOff>
    </xdr:from>
    <xdr:to>
      <xdr:col>107</xdr:col>
      <xdr:colOff>101600</xdr:colOff>
      <xdr:row>101</xdr:row>
      <xdr:rowOff>79451</xdr:rowOff>
    </xdr:to>
    <xdr:sp macro="" textlink="">
      <xdr:nvSpPr>
        <xdr:cNvPr id="835" name="楕円 834">
          <a:extLst>
            <a:ext uri="{FF2B5EF4-FFF2-40B4-BE49-F238E27FC236}">
              <a16:creationId xmlns:a16="http://schemas.microsoft.com/office/drawing/2014/main" id="{2030063D-A6F0-4D90-9D2C-715D13DE9E86}"/>
            </a:ext>
          </a:extLst>
        </xdr:cNvPr>
        <xdr:cNvSpPr/>
      </xdr:nvSpPr>
      <xdr:spPr>
        <a:xfrm>
          <a:off x="20383500" y="1729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140666</xdr:rowOff>
    </xdr:from>
    <xdr:to>
      <xdr:col>111</xdr:col>
      <xdr:colOff>177800</xdr:colOff>
      <xdr:row>101</xdr:row>
      <xdr:rowOff>28651</xdr:rowOff>
    </xdr:to>
    <xdr:cxnSp macro="">
      <xdr:nvCxnSpPr>
        <xdr:cNvPr id="836" name="直線コネクタ 835">
          <a:extLst>
            <a:ext uri="{FF2B5EF4-FFF2-40B4-BE49-F238E27FC236}">
              <a16:creationId xmlns:a16="http://schemas.microsoft.com/office/drawing/2014/main" id="{26E26B8C-6375-44F6-B6AB-C5C0C42F5E1E}"/>
            </a:ext>
          </a:extLst>
        </xdr:cNvPr>
        <xdr:cNvCxnSpPr/>
      </xdr:nvCxnSpPr>
      <xdr:spPr>
        <a:xfrm flipV="1">
          <a:off x="20434300" y="17285666"/>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107696</xdr:rowOff>
    </xdr:from>
    <xdr:to>
      <xdr:col>102</xdr:col>
      <xdr:colOff>165100</xdr:colOff>
      <xdr:row>101</xdr:row>
      <xdr:rowOff>37846</xdr:rowOff>
    </xdr:to>
    <xdr:sp macro="" textlink="">
      <xdr:nvSpPr>
        <xdr:cNvPr id="837" name="楕円 836">
          <a:extLst>
            <a:ext uri="{FF2B5EF4-FFF2-40B4-BE49-F238E27FC236}">
              <a16:creationId xmlns:a16="http://schemas.microsoft.com/office/drawing/2014/main" id="{D6B885F8-D574-464C-B570-E12F1EC020D7}"/>
            </a:ext>
          </a:extLst>
        </xdr:cNvPr>
        <xdr:cNvSpPr/>
      </xdr:nvSpPr>
      <xdr:spPr>
        <a:xfrm>
          <a:off x="19494500" y="1725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158496</xdr:rowOff>
    </xdr:from>
    <xdr:to>
      <xdr:col>107</xdr:col>
      <xdr:colOff>50800</xdr:colOff>
      <xdr:row>101</xdr:row>
      <xdr:rowOff>28651</xdr:rowOff>
    </xdr:to>
    <xdr:cxnSp macro="">
      <xdr:nvCxnSpPr>
        <xdr:cNvPr id="838" name="直線コネクタ 837">
          <a:extLst>
            <a:ext uri="{FF2B5EF4-FFF2-40B4-BE49-F238E27FC236}">
              <a16:creationId xmlns:a16="http://schemas.microsoft.com/office/drawing/2014/main" id="{663D6251-C927-4CFC-9FD8-904F2CA04DF4}"/>
            </a:ext>
          </a:extLst>
        </xdr:cNvPr>
        <xdr:cNvCxnSpPr/>
      </xdr:nvCxnSpPr>
      <xdr:spPr>
        <a:xfrm>
          <a:off x="19545300" y="17303496"/>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22200</xdr:rowOff>
    </xdr:from>
    <xdr:to>
      <xdr:col>98</xdr:col>
      <xdr:colOff>38100</xdr:colOff>
      <xdr:row>100</xdr:row>
      <xdr:rowOff>123800</xdr:rowOff>
    </xdr:to>
    <xdr:sp macro="" textlink="">
      <xdr:nvSpPr>
        <xdr:cNvPr id="839" name="楕円 838">
          <a:extLst>
            <a:ext uri="{FF2B5EF4-FFF2-40B4-BE49-F238E27FC236}">
              <a16:creationId xmlns:a16="http://schemas.microsoft.com/office/drawing/2014/main" id="{75470769-196E-4A62-AD15-7828999F79E1}"/>
            </a:ext>
          </a:extLst>
        </xdr:cNvPr>
        <xdr:cNvSpPr/>
      </xdr:nvSpPr>
      <xdr:spPr>
        <a:xfrm>
          <a:off x="18605500" y="171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73000</xdr:rowOff>
    </xdr:from>
    <xdr:to>
      <xdr:col>102</xdr:col>
      <xdr:colOff>114300</xdr:colOff>
      <xdr:row>100</xdr:row>
      <xdr:rowOff>158496</xdr:rowOff>
    </xdr:to>
    <xdr:cxnSp macro="">
      <xdr:nvCxnSpPr>
        <xdr:cNvPr id="840" name="直線コネクタ 839">
          <a:extLst>
            <a:ext uri="{FF2B5EF4-FFF2-40B4-BE49-F238E27FC236}">
              <a16:creationId xmlns:a16="http://schemas.microsoft.com/office/drawing/2014/main" id="{CD4E8849-25CF-4C61-9009-1914C2245834}"/>
            </a:ext>
          </a:extLst>
        </xdr:cNvPr>
        <xdr:cNvCxnSpPr/>
      </xdr:nvCxnSpPr>
      <xdr:spPr>
        <a:xfrm>
          <a:off x="18656300" y="17218000"/>
          <a:ext cx="889000" cy="8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105325</xdr:rowOff>
    </xdr:from>
    <xdr:ext cx="469744" cy="259045"/>
    <xdr:sp macro="" textlink="">
      <xdr:nvSpPr>
        <xdr:cNvPr id="841" name="n_1aveValue【庁舎】&#10;一人当たり面積">
          <a:extLst>
            <a:ext uri="{FF2B5EF4-FFF2-40B4-BE49-F238E27FC236}">
              <a16:creationId xmlns:a16="http://schemas.microsoft.com/office/drawing/2014/main" id="{FA84E6EA-80B8-4EF0-B418-0E2745A65230}"/>
            </a:ext>
          </a:extLst>
        </xdr:cNvPr>
        <xdr:cNvSpPr txBox="1"/>
      </xdr:nvSpPr>
      <xdr:spPr>
        <a:xfrm>
          <a:off x="21075727" y="1827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89324</xdr:rowOff>
    </xdr:from>
    <xdr:ext cx="469744" cy="259045"/>
    <xdr:sp macro="" textlink="">
      <xdr:nvSpPr>
        <xdr:cNvPr id="842" name="n_2aveValue【庁舎】&#10;一人当たり面積">
          <a:extLst>
            <a:ext uri="{FF2B5EF4-FFF2-40B4-BE49-F238E27FC236}">
              <a16:creationId xmlns:a16="http://schemas.microsoft.com/office/drawing/2014/main" id="{F12FF9E0-93AB-4233-8995-56CCB96A6A57}"/>
            </a:ext>
          </a:extLst>
        </xdr:cNvPr>
        <xdr:cNvSpPr txBox="1"/>
      </xdr:nvSpPr>
      <xdr:spPr>
        <a:xfrm>
          <a:off x="20199427" y="1826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46804</xdr:rowOff>
    </xdr:from>
    <xdr:ext cx="469744" cy="259045"/>
    <xdr:sp macro="" textlink="">
      <xdr:nvSpPr>
        <xdr:cNvPr id="843" name="n_3aveValue【庁舎】&#10;一人当たり面積">
          <a:extLst>
            <a:ext uri="{FF2B5EF4-FFF2-40B4-BE49-F238E27FC236}">
              <a16:creationId xmlns:a16="http://schemas.microsoft.com/office/drawing/2014/main" id="{B6CAB854-7E1F-418A-B85E-FBC0F6DAB8DB}"/>
            </a:ext>
          </a:extLst>
        </xdr:cNvPr>
        <xdr:cNvSpPr txBox="1"/>
      </xdr:nvSpPr>
      <xdr:spPr>
        <a:xfrm>
          <a:off x="19310427" y="1822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62349</xdr:rowOff>
    </xdr:from>
    <xdr:ext cx="469744" cy="259045"/>
    <xdr:sp macro="" textlink="">
      <xdr:nvSpPr>
        <xdr:cNvPr id="844" name="n_4aveValue【庁舎】&#10;一人当たり面積">
          <a:extLst>
            <a:ext uri="{FF2B5EF4-FFF2-40B4-BE49-F238E27FC236}">
              <a16:creationId xmlns:a16="http://schemas.microsoft.com/office/drawing/2014/main" id="{8EA38AB1-BC60-4D43-A6B7-B971755F38FD}"/>
            </a:ext>
          </a:extLst>
        </xdr:cNvPr>
        <xdr:cNvSpPr txBox="1"/>
      </xdr:nvSpPr>
      <xdr:spPr>
        <a:xfrm>
          <a:off x="18421427" y="182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36543</xdr:rowOff>
    </xdr:from>
    <xdr:ext cx="469744" cy="259045"/>
    <xdr:sp macro="" textlink="">
      <xdr:nvSpPr>
        <xdr:cNvPr id="845" name="n_1mainValue【庁舎】&#10;一人当たり面積">
          <a:extLst>
            <a:ext uri="{FF2B5EF4-FFF2-40B4-BE49-F238E27FC236}">
              <a16:creationId xmlns:a16="http://schemas.microsoft.com/office/drawing/2014/main" id="{C62F1C26-9E25-4F45-A54E-971EAC77D53F}"/>
            </a:ext>
          </a:extLst>
        </xdr:cNvPr>
        <xdr:cNvSpPr txBox="1"/>
      </xdr:nvSpPr>
      <xdr:spPr>
        <a:xfrm>
          <a:off x="21075727" y="1701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95978</xdr:rowOff>
    </xdr:from>
    <xdr:ext cx="469744" cy="259045"/>
    <xdr:sp macro="" textlink="">
      <xdr:nvSpPr>
        <xdr:cNvPr id="846" name="n_2mainValue【庁舎】&#10;一人当たり面積">
          <a:extLst>
            <a:ext uri="{FF2B5EF4-FFF2-40B4-BE49-F238E27FC236}">
              <a16:creationId xmlns:a16="http://schemas.microsoft.com/office/drawing/2014/main" id="{279D9D88-CA89-467B-BEBB-EA241374169E}"/>
            </a:ext>
          </a:extLst>
        </xdr:cNvPr>
        <xdr:cNvSpPr txBox="1"/>
      </xdr:nvSpPr>
      <xdr:spPr>
        <a:xfrm>
          <a:off x="20199427" y="1706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54373</xdr:rowOff>
    </xdr:from>
    <xdr:ext cx="469744" cy="259045"/>
    <xdr:sp macro="" textlink="">
      <xdr:nvSpPr>
        <xdr:cNvPr id="847" name="n_3mainValue【庁舎】&#10;一人当たり面積">
          <a:extLst>
            <a:ext uri="{FF2B5EF4-FFF2-40B4-BE49-F238E27FC236}">
              <a16:creationId xmlns:a16="http://schemas.microsoft.com/office/drawing/2014/main" id="{B8187928-269D-41BE-BA82-3195D1F4CDEB}"/>
            </a:ext>
          </a:extLst>
        </xdr:cNvPr>
        <xdr:cNvSpPr txBox="1"/>
      </xdr:nvSpPr>
      <xdr:spPr>
        <a:xfrm>
          <a:off x="19310427" y="1702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140327</xdr:rowOff>
    </xdr:from>
    <xdr:ext cx="469744" cy="259045"/>
    <xdr:sp macro="" textlink="">
      <xdr:nvSpPr>
        <xdr:cNvPr id="848" name="n_4mainValue【庁舎】&#10;一人当たり面積">
          <a:extLst>
            <a:ext uri="{FF2B5EF4-FFF2-40B4-BE49-F238E27FC236}">
              <a16:creationId xmlns:a16="http://schemas.microsoft.com/office/drawing/2014/main" id="{5798E5F3-6768-4FA6-AC5E-D02EB68FEC46}"/>
            </a:ext>
          </a:extLst>
        </xdr:cNvPr>
        <xdr:cNvSpPr txBox="1"/>
      </xdr:nvSpPr>
      <xdr:spPr>
        <a:xfrm>
          <a:off x="18421427" y="1694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7869386B-59FC-4998-A296-690935D0FE6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C69F2F57-2809-4A9E-90BD-F863C03DB93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D1CD21B0-87A1-4F77-ACD8-8EC16042A70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「市民会館」の有形固定資産減価償却率が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％を超えているが、当該施設類型に該当する施設は、民俗資料館、離島振興総合センターの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棟である。公共施設個別施設計画に記載した実施対策計画どおり、令和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年度に民俗資料館の改修工事を行っているため、令和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年度には有形固定資産減価償却率は改善される見込みである。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本村の公共施設は整備後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未満のものが多いため、ほとんどの施設類型における有形固定資産減価償却率が類似団体、全国、沖縄県内の平均値よりも低い値となっている。しかし、本村は塩害の被害を受けやすい離島であることから、施設の保全対策に積極的に取り組んでいく必要がある。また、今後、建物系施設新設の需要がある場合は、複数の機能を盛り込む「複合化」によって、村民の需要の変化に適切に対応することも検討していく。</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br>
            <a:rPr kumimoji="1" lang="ja-JP" altLang="en-US" sz="1300">
              <a:latin typeface="ＭＳ Ｐゴシック" panose="020B0600070205080204" pitchFamily="50" charset="-128"/>
              <a:ea typeface="ＭＳ Ｐゴシック" panose="020B0600070205080204" pitchFamily="50" charset="-128"/>
            </a:rPr>
          </a:b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
561
13.07
3,609,851
3,567,379
30,423
829,366
2,888,999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同指数となっており、類似団体平均値よりも下回っている。今後も委託料等の物件費の削減を図るとともに、地方税の徴収業務の強化やふるさと納税制度の活用等により税収等の増加に努めることで、財政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137478</xdr:rowOff>
    </xdr:from>
    <xdr:to>
      <xdr:col>23</xdr:col>
      <xdr:colOff>133350</xdr:colOff>
      <xdr:row>43</xdr:row>
      <xdr:rowOff>137478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509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137478</xdr:rowOff>
    </xdr:from>
    <xdr:to>
      <xdr:col>19</xdr:col>
      <xdr:colOff>133350</xdr:colOff>
      <xdr:row>43</xdr:row>
      <xdr:rowOff>137478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137478</xdr:rowOff>
    </xdr:from>
    <xdr:to>
      <xdr:col>15</xdr:col>
      <xdr:colOff>82550</xdr:colOff>
      <xdr:row>43</xdr:row>
      <xdr:rowOff>137478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101934</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131445</xdr:rowOff>
    </xdr:from>
    <xdr:to>
      <xdr:col>11</xdr:col>
      <xdr:colOff>31750</xdr:colOff>
      <xdr:row>43</xdr:row>
      <xdr:rowOff>137478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5037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168292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86678</xdr:rowOff>
    </xdr:from>
    <xdr:to>
      <xdr:col>23</xdr:col>
      <xdr:colOff>184150</xdr:colOff>
      <xdr:row>44</xdr:row>
      <xdr:rowOff>16828</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154005</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5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86678</xdr:rowOff>
    </xdr:from>
    <xdr:to>
      <xdr:col>19</xdr:col>
      <xdr:colOff>184150</xdr:colOff>
      <xdr:row>44</xdr:row>
      <xdr:rowOff>16828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1605</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86678</xdr:rowOff>
    </xdr:from>
    <xdr:to>
      <xdr:col>15</xdr:col>
      <xdr:colOff>133350</xdr:colOff>
      <xdr:row>44</xdr:row>
      <xdr:rowOff>16828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1605</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86678</xdr:rowOff>
    </xdr:from>
    <xdr:to>
      <xdr:col>11</xdr:col>
      <xdr:colOff>82550</xdr:colOff>
      <xdr:row>44</xdr:row>
      <xdr:rowOff>16828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80645</xdr:rowOff>
    </xdr:from>
    <xdr:to>
      <xdr:col>7</xdr:col>
      <xdr:colOff>31750</xdr:colOff>
      <xdr:row>44</xdr:row>
      <xdr:rowOff>10795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167022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等を抑制できたことから、当該比率は前年度から</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ポイント改善している。しかし依然として全国・沖縄県平均上回っているため、今後も</a:t>
          </a:r>
          <a:r>
            <a:rPr kumimoji="1" lang="ja-JP" altLang="en-US" sz="1100">
              <a:solidFill>
                <a:schemeClr val="dk1"/>
              </a:solidFill>
              <a:effectLst/>
              <a:latin typeface="+mn-lt"/>
              <a:ea typeface="+mn-ea"/>
              <a:cs typeface="+mn-cs"/>
            </a:rPr>
            <a:t>人件費や</a:t>
          </a:r>
          <a:r>
            <a:rPr kumimoji="1" lang="ja-JP" altLang="ja-JP" sz="1100">
              <a:solidFill>
                <a:schemeClr val="dk1"/>
              </a:solidFill>
              <a:effectLst/>
              <a:latin typeface="+mn-lt"/>
              <a:ea typeface="+mn-ea"/>
              <a:cs typeface="+mn-cs"/>
            </a:rPr>
            <a:t>物件費等の抑制・削減に努め、事業の見直し・縮小等を実施し、起債の抑制に努める。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64</xdr:row>
      <xdr:rowOff>77978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0746740"/>
          <a:ext cx="8382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77978</xdr:rowOff>
    </xdr:from>
    <xdr:to>
      <xdr:col>19</xdr:col>
      <xdr:colOff>133350</xdr:colOff>
      <xdr:row>66</xdr:row>
      <xdr:rowOff>125984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3225800" y="11050778"/>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63246</xdr:rowOff>
    </xdr:from>
    <xdr:to>
      <xdr:col>15</xdr:col>
      <xdr:colOff>82550</xdr:colOff>
      <xdr:row>66</xdr:row>
      <xdr:rowOff>125984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137894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144035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63246</xdr:rowOff>
    </xdr:from>
    <xdr:to>
      <xdr:col>11</xdr:col>
      <xdr:colOff>31750</xdr:colOff>
      <xdr:row>66</xdr:row>
      <xdr:rowOff>164592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1447800" y="1137894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148861</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47515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38117</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66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27178</xdr:rowOff>
    </xdr:from>
    <xdr:to>
      <xdr:col>19</xdr:col>
      <xdr:colOff>184150</xdr:colOff>
      <xdr:row>64</xdr:row>
      <xdr:rowOff>128778</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113555</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108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75184</xdr:rowOff>
    </xdr:from>
    <xdr:to>
      <xdr:col>15</xdr:col>
      <xdr:colOff>133350</xdr:colOff>
      <xdr:row>67</xdr:row>
      <xdr:rowOff>5334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13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161561</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147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12446</xdr:rowOff>
    </xdr:from>
    <xdr:to>
      <xdr:col>11</xdr:col>
      <xdr:colOff>82550</xdr:colOff>
      <xdr:row>66</xdr:row>
      <xdr:rowOff>114046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98823</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14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113792</xdr:rowOff>
    </xdr:from>
    <xdr:to>
      <xdr:col>7</xdr:col>
      <xdr:colOff>31750</xdr:colOff>
      <xdr:row>67</xdr:row>
      <xdr:rowOff>43942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14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28719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151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[1,424,363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本村は離島に位置することから、委託費等の物件費が他自治体よりも高くなる傾向にあ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類似団体の中で</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高い値となっている。今後も引き続き、職員給与等の人件費の適正化、物件費等の抑制に努める。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164095</xdr:rowOff>
    </xdr:from>
    <xdr:to>
      <xdr:col>23</xdr:col>
      <xdr:colOff>133350</xdr:colOff>
      <xdr:row>89</xdr:row>
      <xdr:rowOff>48888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5251695"/>
          <a:ext cx="838200" cy="5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38296</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75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a:extLst>
            <a:ext uri="{FF2B5EF4-FFF2-40B4-BE49-F238E27FC236}">
              <a16:creationId xmlns:a16="http://schemas.microsoft.com/office/drawing/2014/main" id="{00000000-0008-0000-0300-0000BE000000}"/>
            </a:ext>
          </a:extLst>
        </xdr:cNvPr>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164095</xdr:rowOff>
    </xdr:from>
    <xdr:to>
      <xdr:col>19</xdr:col>
      <xdr:colOff>133350</xdr:colOff>
      <xdr:row>89</xdr:row>
      <xdr:rowOff>127070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3225800" y="15251695"/>
          <a:ext cx="889000" cy="13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66394</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3610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89</xdr:row>
      <xdr:rowOff>127070</xdr:rowOff>
    </xdr:from>
    <xdr:to>
      <xdr:col>15</xdr:col>
      <xdr:colOff>82550</xdr:colOff>
      <xdr:row>90</xdr:row>
      <xdr:rowOff>65098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2336800" y="15386120"/>
          <a:ext cx="889000" cy="10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65560</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89</xdr:row>
      <xdr:rowOff>57707</xdr:rowOff>
    </xdr:from>
    <xdr:to>
      <xdr:col>11</xdr:col>
      <xdr:colOff>31750</xdr:colOff>
      <xdr:row>90</xdr:row>
      <xdr:rowOff>65098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1447800" y="15316757"/>
          <a:ext cx="889000" cy="17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47702</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26433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57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169538</xdr:rowOff>
    </xdr:from>
    <xdr:to>
      <xdr:col>23</xdr:col>
      <xdr:colOff>184150</xdr:colOff>
      <xdr:row>89</xdr:row>
      <xdr:rowOff>99688</xdr:rowOff>
    </xdr:to>
    <xdr:sp macro="" textlink="">
      <xdr:nvSpPr>
        <xdr:cNvPr id="207" name="楕円 206">
          <a:extLst>
            <a:ext uri="{FF2B5EF4-FFF2-40B4-BE49-F238E27FC236}">
              <a16:creationId xmlns:a16="http://schemas.microsoft.com/office/drawing/2014/main" id="{00000000-0008-0000-0300-0000CF000000}"/>
            </a:ext>
          </a:extLst>
        </xdr:cNvPr>
        <xdr:cNvSpPr/>
      </xdr:nvSpPr>
      <xdr:spPr>
        <a:xfrm>
          <a:off x="4902200" y="1525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65415</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515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113295</xdr:rowOff>
    </xdr:from>
    <xdr:to>
      <xdr:col>19</xdr:col>
      <xdr:colOff>184150</xdr:colOff>
      <xdr:row>89</xdr:row>
      <xdr:rowOff>43445</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064000" y="152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28222</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5287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89</xdr:row>
      <xdr:rowOff>76270</xdr:rowOff>
    </xdr:from>
    <xdr:to>
      <xdr:col>15</xdr:col>
      <xdr:colOff>133350</xdr:colOff>
      <xdr:row>90</xdr:row>
      <xdr:rowOff>6420</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3175000" y="153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162647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542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90</xdr:row>
      <xdr:rowOff>14298</xdr:rowOff>
    </xdr:from>
    <xdr:to>
      <xdr:col>11</xdr:col>
      <xdr:colOff>82550</xdr:colOff>
      <xdr:row>90</xdr:row>
      <xdr:rowOff>115898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2286000" y="154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90</xdr:row>
      <xdr:rowOff>100675</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55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89</xdr:row>
      <xdr:rowOff>6907</xdr:rowOff>
    </xdr:from>
    <xdr:to>
      <xdr:col>7</xdr:col>
      <xdr:colOff>31750</xdr:colOff>
      <xdr:row>89</xdr:row>
      <xdr:rowOff>108507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1397000" y="1526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93284</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535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類似団体を下回っている。今後も給与の適正化に努める。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a:extLst>
            <a:ext uri="{FF2B5EF4-FFF2-40B4-BE49-F238E27FC236}">
              <a16:creationId xmlns:a16="http://schemas.microsoft.com/office/drawing/2014/main"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a:extLst>
            <a:ext uri="{FF2B5EF4-FFF2-40B4-BE49-F238E27FC236}">
              <a16:creationId xmlns:a16="http://schemas.microsoft.com/office/drawing/2014/main" id="{00000000-0008-0000-0300-0000F4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a:extLst>
            <a:ext uri="{FF2B5EF4-FFF2-40B4-BE49-F238E27FC236}">
              <a16:creationId xmlns:a16="http://schemas.microsoft.com/office/drawing/2014/main" id="{00000000-0008-0000-0300-0000F6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143002</xdr:rowOff>
    </xdr:from>
    <xdr:to>
      <xdr:col>81</xdr:col>
      <xdr:colOff>44450</xdr:colOff>
      <xdr:row>83</xdr:row>
      <xdr:rowOff>162306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179800" y="1437335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61485</xdr:rowOff>
    </xdr:from>
    <xdr:ext cx="762000" cy="259045"/>
    <xdr:sp macro="" textlink="">
      <xdr:nvSpPr>
        <xdr:cNvPr id="249" name="給与水準   （国との比較）平均値テキスト">
          <a:extLst>
            <a:ext uri="{FF2B5EF4-FFF2-40B4-BE49-F238E27FC236}">
              <a16:creationId xmlns:a16="http://schemas.microsoft.com/office/drawing/2014/main" id="{00000000-0008-0000-0300-0000F9000000}"/>
            </a:ext>
          </a:extLst>
        </xdr:cNvPr>
        <xdr:cNvSpPr txBox="1"/>
      </xdr:nvSpPr>
      <xdr:spPr>
        <a:xfrm>
          <a:off x="17106900" y="14806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a:extLst>
            <a:ext uri="{FF2B5EF4-FFF2-40B4-BE49-F238E27FC236}">
              <a16:creationId xmlns:a16="http://schemas.microsoft.com/office/drawing/2014/main" id="{00000000-0008-0000-0300-0000FA000000}"/>
            </a:ext>
          </a:extLst>
        </xdr:cNvPr>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65787</xdr:rowOff>
    </xdr:from>
    <xdr:to>
      <xdr:col>77</xdr:col>
      <xdr:colOff>44450</xdr:colOff>
      <xdr:row>83</xdr:row>
      <xdr:rowOff>143002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5290800" y="14296137"/>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146829</xdr:rowOff>
    </xdr:from>
    <xdr:ext cx="7366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798800" y="1489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65787</xdr:rowOff>
    </xdr:from>
    <xdr:to>
      <xdr:col>72</xdr:col>
      <xdr:colOff>203200</xdr:colOff>
      <xdr:row>83</xdr:row>
      <xdr:rowOff>65787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4401800" y="142961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111761</xdr:rowOff>
    </xdr:from>
    <xdr:to>
      <xdr:col>68</xdr:col>
      <xdr:colOff>152400</xdr:colOff>
      <xdr:row>83</xdr:row>
      <xdr:rowOff>65787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3512800" y="14170661"/>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108221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131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111506</xdr:rowOff>
    </xdr:from>
    <xdr:to>
      <xdr:col>81</xdr:col>
      <xdr:colOff>95250</xdr:colOff>
      <xdr:row>84</xdr:row>
      <xdr:rowOff>41656</xdr:rowOff>
    </xdr:to>
    <xdr:sp macro="" textlink="">
      <xdr:nvSpPr>
        <xdr:cNvPr id="267" name="楕円 266">
          <a:extLst>
            <a:ext uri="{FF2B5EF4-FFF2-40B4-BE49-F238E27FC236}">
              <a16:creationId xmlns:a16="http://schemas.microsoft.com/office/drawing/2014/main" id="{00000000-0008-0000-0300-00000B010000}"/>
            </a:ext>
          </a:extLst>
        </xdr:cNvPr>
        <xdr:cNvSpPr/>
      </xdr:nvSpPr>
      <xdr:spPr>
        <a:xfrm>
          <a:off x="16967200" y="1434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128033</xdr:rowOff>
    </xdr:from>
    <xdr:ext cx="762000" cy="259045"/>
    <xdr:sp macro="" textlink="">
      <xdr:nvSpPr>
        <xdr:cNvPr id="268" name="給与水準   （国との比較）該当値テキスト">
          <a:extLst>
            <a:ext uri="{FF2B5EF4-FFF2-40B4-BE49-F238E27FC236}">
              <a16:creationId xmlns:a16="http://schemas.microsoft.com/office/drawing/2014/main" id="{00000000-0008-0000-0300-00000C010000}"/>
            </a:ext>
          </a:extLst>
        </xdr:cNvPr>
        <xdr:cNvSpPr txBox="1"/>
      </xdr:nvSpPr>
      <xdr:spPr>
        <a:xfrm>
          <a:off x="17106900" y="1418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92202</xdr:rowOff>
    </xdr:from>
    <xdr:to>
      <xdr:col>77</xdr:col>
      <xdr:colOff>95250</xdr:colOff>
      <xdr:row>84</xdr:row>
      <xdr:rowOff>22352</xdr:rowOff>
    </xdr:to>
    <xdr:sp macro="" textlink="">
      <xdr:nvSpPr>
        <xdr:cNvPr id="269" name="楕円 268">
          <a:extLst>
            <a:ext uri="{FF2B5EF4-FFF2-40B4-BE49-F238E27FC236}">
              <a16:creationId xmlns:a16="http://schemas.microsoft.com/office/drawing/2014/main" id="{00000000-0008-0000-0300-00000D010000}"/>
            </a:ext>
          </a:extLst>
        </xdr:cNvPr>
        <xdr:cNvSpPr/>
      </xdr:nvSpPr>
      <xdr:spPr>
        <a:xfrm>
          <a:off x="16129000" y="1432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32529</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409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14987</xdr:rowOff>
    </xdr:from>
    <xdr:to>
      <xdr:col>73</xdr:col>
      <xdr:colOff>44450</xdr:colOff>
      <xdr:row>83</xdr:row>
      <xdr:rowOff>116587</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5240000" y="142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126764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909800" y="1401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14987</xdr:rowOff>
    </xdr:from>
    <xdr:to>
      <xdr:col>68</xdr:col>
      <xdr:colOff>203200</xdr:colOff>
      <xdr:row>83</xdr:row>
      <xdr:rowOff>116587</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4351000" y="142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126764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01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60961</xdr:rowOff>
    </xdr:from>
    <xdr:to>
      <xdr:col>64</xdr:col>
      <xdr:colOff>152400</xdr:colOff>
      <xdr:row>82</xdr:row>
      <xdr:rowOff>162561</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3462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1288</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38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一島一村の本村で充実した住民サービスを確保するため、当該値が高くなっているが、今後も集中改革プランに沿って定員適正化計画を継続的に実施し、適正な定員管理に努める。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109622</xdr:rowOff>
    </xdr:from>
    <xdr:to>
      <xdr:col>81</xdr:col>
      <xdr:colOff>44450</xdr:colOff>
      <xdr:row>65</xdr:row>
      <xdr:rowOff>158686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1253872"/>
          <a:ext cx="8382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76185</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191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37232</xdr:rowOff>
    </xdr:from>
    <xdr:to>
      <xdr:col>77</xdr:col>
      <xdr:colOff>44450</xdr:colOff>
      <xdr:row>65</xdr:row>
      <xdr:rowOff>109622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118148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37232</xdr:rowOff>
    </xdr:from>
    <xdr:to>
      <xdr:col>72</xdr:col>
      <xdr:colOff>203200</xdr:colOff>
      <xdr:row>65</xdr:row>
      <xdr:rowOff>147225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4401800" y="11181482"/>
          <a:ext cx="889000" cy="10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152333</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25167</xdr:rowOff>
    </xdr:from>
    <xdr:to>
      <xdr:col>68</xdr:col>
      <xdr:colOff>152400</xdr:colOff>
      <xdr:row>65</xdr:row>
      <xdr:rowOff>147225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11169417"/>
          <a:ext cx="889000" cy="12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144289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135844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07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107886</xdr:rowOff>
    </xdr:from>
    <xdr:to>
      <xdr:col>81</xdr:col>
      <xdr:colOff>95250</xdr:colOff>
      <xdr:row>66</xdr:row>
      <xdr:rowOff>38036</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125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3763</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114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58822</xdr:rowOff>
    </xdr:from>
    <xdr:to>
      <xdr:col>77</xdr:col>
      <xdr:colOff>95250</xdr:colOff>
      <xdr:row>65</xdr:row>
      <xdr:rowOff>160422</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120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145199</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1289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157882</xdr:rowOff>
    </xdr:from>
    <xdr:to>
      <xdr:col>73</xdr:col>
      <xdr:colOff>44450</xdr:colOff>
      <xdr:row>65</xdr:row>
      <xdr:rowOff>88032</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113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72809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121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96425</xdr:rowOff>
    </xdr:from>
    <xdr:to>
      <xdr:col>68</xdr:col>
      <xdr:colOff>203200</xdr:colOff>
      <xdr:row>66</xdr:row>
      <xdr:rowOff>26575</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124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11352</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132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145817</xdr:rowOff>
    </xdr:from>
    <xdr:to>
      <xdr:col>64</xdr:col>
      <xdr:colOff>152400</xdr:colOff>
      <xdr:row>65</xdr:row>
      <xdr:rowOff>75967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111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60744</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1204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建設事業費に係る元利償還金が年々増加しており、実質公債比率は類似団体よりも高い水準となっている。今後も事業収益の確保や、事業優先化・見直し・検討を図り、地方債の新規発行を伴う普通建設事業を抑制し、健全な財政運営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65617</xdr:rowOff>
    </xdr:from>
    <xdr:to>
      <xdr:col>81</xdr:col>
      <xdr:colOff>44450</xdr:colOff>
      <xdr:row>42</xdr:row>
      <xdr:rowOff>73660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6179800" y="726651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73660</xdr:rowOff>
    </xdr:from>
    <xdr:to>
      <xdr:col>77</xdr:col>
      <xdr:colOff>44450</xdr:colOff>
      <xdr:row>42</xdr:row>
      <xdr:rowOff>129963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727456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129963</xdr:rowOff>
    </xdr:from>
    <xdr:to>
      <xdr:col>72</xdr:col>
      <xdr:colOff>203200</xdr:colOff>
      <xdr:row>42</xdr:row>
      <xdr:rowOff>129963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4401800" y="7330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129963</xdr:rowOff>
    </xdr:from>
    <xdr:to>
      <xdr:col>68</xdr:col>
      <xdr:colOff>152400</xdr:colOff>
      <xdr:row>42</xdr:row>
      <xdr:rowOff>129963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3512800" y="7330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79163</xdr:rowOff>
    </xdr:from>
    <xdr:to>
      <xdr:col>73</xdr:col>
      <xdr:colOff>44450</xdr:colOff>
      <xdr:row>43</xdr:row>
      <xdr:rowOff>9313</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165540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79163</xdr:rowOff>
    </xdr:from>
    <xdr:to>
      <xdr:col>68</xdr:col>
      <xdr:colOff>203200</xdr:colOff>
      <xdr:row>43</xdr:row>
      <xdr:rowOff>9313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165540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増加している</a:t>
          </a:r>
          <a:r>
            <a:rPr kumimoji="1" lang="ja-JP" altLang="ja-JP" sz="1100">
              <a:solidFill>
                <a:schemeClr val="dk1"/>
              </a:solidFill>
              <a:effectLst/>
              <a:latin typeface="+mn-lt"/>
              <a:ea typeface="+mn-ea"/>
              <a:cs typeface="+mn-cs"/>
            </a:rPr>
            <a:t>。主な要因として地方債残高の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が挙げられる。今後も起債の抑制、償還計画に基づいた計画的な償還を行っていく。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99060</xdr:rowOff>
    </xdr:from>
    <xdr:to>
      <xdr:col>81</xdr:col>
      <xdr:colOff>44450</xdr:colOff>
      <xdr:row>15</xdr:row>
      <xdr:rowOff>1341</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179800" y="2499360"/>
          <a:ext cx="838200" cy="7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99060</xdr:rowOff>
    </xdr:from>
    <xdr:to>
      <xdr:col>77</xdr:col>
      <xdr:colOff>44450</xdr:colOff>
      <xdr:row>15</xdr:row>
      <xdr:rowOff>12065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5290800" y="249936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12065</xdr:rowOff>
    </xdr:from>
    <xdr:to>
      <xdr:col>72</xdr:col>
      <xdr:colOff>203200</xdr:colOff>
      <xdr:row>16</xdr:row>
      <xdr:rowOff>53763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4401800" y="2583815"/>
          <a:ext cx="8890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121991</xdr:rowOff>
    </xdr:from>
    <xdr:to>
      <xdr:col>81</xdr:col>
      <xdr:colOff>95250</xdr:colOff>
      <xdr:row>15</xdr:row>
      <xdr:rowOff>52141</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252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94068</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249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48260</xdr:rowOff>
    </xdr:from>
    <xdr:to>
      <xdr:col>77</xdr:col>
      <xdr:colOff>95250</xdr:colOff>
      <xdr:row>14</xdr:row>
      <xdr:rowOff>149860</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134637</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132715</xdr:rowOff>
    </xdr:from>
    <xdr:to>
      <xdr:col>73</xdr:col>
      <xdr:colOff>44450</xdr:colOff>
      <xdr:row>15</xdr:row>
      <xdr:rowOff>62865</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47642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61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2963</xdr:rowOff>
    </xdr:from>
    <xdr:to>
      <xdr:col>68</xdr:col>
      <xdr:colOff>203200</xdr:colOff>
      <xdr:row>16</xdr:row>
      <xdr:rowOff>104563</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7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89340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83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
561
13.07
3,609,851
3,567,379
30,423
829,366
2,888,999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人件費に係る経常収支比率</a:t>
          </a:r>
          <a:r>
            <a:rPr kumimoji="1" lang="ja-JP" altLang="ja-JP" sz="1100">
              <a:solidFill>
                <a:schemeClr val="dk1"/>
              </a:solidFill>
              <a:effectLst/>
              <a:latin typeface="+mn-lt"/>
              <a:ea typeface="+mn-ea"/>
              <a:cs typeface="+mn-cs"/>
            </a:rPr>
            <a:t>は、類似団体よりも高い値となっている。事業費支弁人件費や改革プランに沿った定員適正化計画実施により、適正な人員管理を継続して行い、行政改革への取組に努める。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38</xdr:row>
      <xdr:rowOff>104140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735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104140</xdr:rowOff>
    </xdr:from>
    <xdr:to>
      <xdr:col>19</xdr:col>
      <xdr:colOff>187325</xdr:colOff>
      <xdr:row>39</xdr:row>
      <xdr:rowOff>115570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6192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74422</xdr:rowOff>
    </xdr:from>
    <xdr:to>
      <xdr:col>15</xdr:col>
      <xdr:colOff>98425</xdr:colOff>
      <xdr:row>39</xdr:row>
      <xdr:rowOff>115570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7609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xdr:rowOff>
    </xdr:from>
    <xdr:to>
      <xdr:col>11</xdr:col>
      <xdr:colOff>9525</xdr:colOff>
      <xdr:row>39</xdr:row>
      <xdr:rowOff>74422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18656"/>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53340</xdr:rowOff>
    </xdr:from>
    <xdr:to>
      <xdr:col>20</xdr:col>
      <xdr:colOff>38100</xdr:colOff>
      <xdr:row>38</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139717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64770</xdr:rowOff>
    </xdr:from>
    <xdr:to>
      <xdr:col>15</xdr:col>
      <xdr:colOff>149225</xdr:colOff>
      <xdr:row>39</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151147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23622</xdr:rowOff>
    </xdr:from>
    <xdr:to>
      <xdr:col>11</xdr:col>
      <xdr:colOff>60325</xdr:colOff>
      <xdr:row>39</xdr:row>
      <xdr:rowOff>125222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109999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124206</xdr:rowOff>
    </xdr:from>
    <xdr:to>
      <xdr:col>6</xdr:col>
      <xdr:colOff>171450</xdr:colOff>
      <xdr:row>38</xdr:row>
      <xdr:rowOff>54356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39133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物件費の抑制に努めているため、平成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は減少傾向であるが、類似団体・県内平均に比べると高い水準となっている。職員人件費の見直しから、民間委託の推進を図っているため、委託費は増加する見込みであるため、今後もその他物件費（旅費・需用費・役務費）の削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17</xdr:row>
      <xdr:rowOff>104140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0162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104140</xdr:rowOff>
    </xdr:from>
    <xdr:to>
      <xdr:col>78</xdr:col>
      <xdr:colOff>69850</xdr:colOff>
      <xdr:row>18</xdr:row>
      <xdr:rowOff>115570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01879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107950</xdr:rowOff>
    </xdr:from>
    <xdr:to>
      <xdr:col>73</xdr:col>
      <xdr:colOff>180975</xdr:colOff>
      <xdr:row>18</xdr:row>
      <xdr:rowOff>115570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1940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107950</xdr:rowOff>
    </xdr:from>
    <xdr:to>
      <xdr:col>69</xdr:col>
      <xdr:colOff>92075</xdr:colOff>
      <xdr:row>20</xdr:row>
      <xdr:rowOff>16510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19405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151147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53340</xdr:rowOff>
    </xdr:from>
    <xdr:to>
      <xdr:col>78</xdr:col>
      <xdr:colOff>120650</xdr:colOff>
      <xdr:row>17</xdr:row>
      <xdr:rowOff>154940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6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139717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5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64770</xdr:rowOff>
    </xdr:from>
    <xdr:to>
      <xdr:col>74</xdr:col>
      <xdr:colOff>31750</xdr:colOff>
      <xdr:row>18</xdr:row>
      <xdr:rowOff>166370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15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151147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23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57150</xdr:rowOff>
    </xdr:from>
    <xdr:to>
      <xdr:col>69</xdr:col>
      <xdr:colOff>142875</xdr:colOff>
      <xdr:row>18</xdr:row>
      <xdr:rowOff>158750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4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143527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2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137160</xdr:rowOff>
    </xdr:from>
    <xdr:to>
      <xdr:col>65</xdr:col>
      <xdr:colOff>53975</xdr:colOff>
      <xdr:row>20</xdr:row>
      <xdr:rowOff>67310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39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52087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48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類似団体よりも低い水準ではあるが、今後は増加が見込まれるため、引き続き事業執行の適正管理に努める。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127000</xdr:rowOff>
    </xdr:from>
    <xdr:to>
      <xdr:col>24</xdr:col>
      <xdr:colOff>25400</xdr:colOff>
      <xdr:row>53</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213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127000</xdr:rowOff>
    </xdr:from>
    <xdr:to>
      <xdr:col>19</xdr:col>
      <xdr:colOff>187325</xdr:colOff>
      <xdr:row>53</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213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19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76200</xdr:rowOff>
    </xdr:from>
    <xdr:to>
      <xdr:col>20</xdr:col>
      <xdr:colOff>38100</xdr:colOff>
      <xdr:row>54</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3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114300</xdr:rowOff>
    </xdr:from>
    <xdr:to>
      <xdr:col>15</xdr:col>
      <xdr:colOff>149225</xdr:colOff>
      <xdr:row>54</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54627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全国平均・類似団体平均も下回っており、近年はほぼ横ばいの数値で推移している。今後もその他経費の抑制に努める。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3556</xdr:rowOff>
    </xdr:from>
    <xdr:to>
      <xdr:col>82</xdr:col>
      <xdr:colOff>107950</xdr:colOff>
      <xdr:row>54</xdr:row>
      <xdr:rowOff>12700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2618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61993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170434</xdr:rowOff>
    </xdr:from>
    <xdr:to>
      <xdr:col>78</xdr:col>
      <xdr:colOff>69850</xdr:colOff>
      <xdr:row>54</xdr:row>
      <xdr:rowOff>12700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2572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170434</xdr:rowOff>
    </xdr:from>
    <xdr:to>
      <xdr:col>73</xdr:col>
      <xdr:colOff>180975</xdr:colOff>
      <xdr:row>54</xdr:row>
      <xdr:rowOff>26416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2572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9415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156718</xdr:rowOff>
    </xdr:from>
    <xdr:to>
      <xdr:col>69</xdr:col>
      <xdr:colOff>92075</xdr:colOff>
      <xdr:row>54</xdr:row>
      <xdr:rowOff>26416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2435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27703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124206</xdr:rowOff>
    </xdr:from>
    <xdr:to>
      <xdr:col>82</xdr:col>
      <xdr:colOff>158750</xdr:colOff>
      <xdr:row>54</xdr:row>
      <xdr:rowOff>54356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21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32783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11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133350</xdr:rowOff>
    </xdr:from>
    <xdr:to>
      <xdr:col>78</xdr:col>
      <xdr:colOff>120650</xdr:colOff>
      <xdr:row>54</xdr:row>
      <xdr:rowOff>63500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73677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119634</xdr:rowOff>
    </xdr:from>
    <xdr:to>
      <xdr:col>74</xdr:col>
      <xdr:colOff>31750</xdr:colOff>
      <xdr:row>54</xdr:row>
      <xdr:rowOff>49784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20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59961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897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147066</xdr:rowOff>
    </xdr:from>
    <xdr:to>
      <xdr:col>69</xdr:col>
      <xdr:colOff>142875</xdr:colOff>
      <xdr:row>54</xdr:row>
      <xdr:rowOff>77216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2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87393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00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105918</xdr:rowOff>
    </xdr:from>
    <xdr:to>
      <xdr:col>65</xdr:col>
      <xdr:colOff>53975</xdr:colOff>
      <xdr:row>54</xdr:row>
      <xdr:rowOff>36068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19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46245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896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補助費等自体は増加したものの、補助費等に係る経常収支比率は下落しており、類似団体平均よりも低い水準にある</a:t>
          </a:r>
          <a:r>
            <a:rPr kumimoji="1" lang="ja-JP" altLang="ja-JP" sz="1100">
              <a:solidFill>
                <a:schemeClr val="dk1"/>
              </a:solidFill>
              <a:effectLst/>
              <a:latin typeface="+mn-lt"/>
              <a:ea typeface="+mn-ea"/>
              <a:cs typeface="+mn-cs"/>
            </a:rPr>
            <a:t>。今後も必要性の低い補助金については見直しを行う。</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49276</xdr:rowOff>
    </xdr:from>
    <xdr:to>
      <xdr:col>82</xdr:col>
      <xdr:colOff>107950</xdr:colOff>
      <xdr:row>34</xdr:row>
      <xdr:rowOff>62992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58785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62992</xdr:rowOff>
    </xdr:from>
    <xdr:to>
      <xdr:col>78</xdr:col>
      <xdr:colOff>69850</xdr:colOff>
      <xdr:row>34</xdr:row>
      <xdr:rowOff>94996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58922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94996</xdr:rowOff>
    </xdr:from>
    <xdr:to>
      <xdr:col>73</xdr:col>
      <xdr:colOff>180975</xdr:colOff>
      <xdr:row>34</xdr:row>
      <xdr:rowOff>131572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59242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131572</xdr:rowOff>
    </xdr:from>
    <xdr:to>
      <xdr:col>69</xdr:col>
      <xdr:colOff>92075</xdr:colOff>
      <xdr:row>35</xdr:row>
      <xdr:rowOff>60706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59608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169926</xdr:rowOff>
    </xdr:from>
    <xdr:to>
      <xdr:col>82</xdr:col>
      <xdr:colOff>158750</xdr:colOff>
      <xdr:row>34</xdr:row>
      <xdr:rowOff>100076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78503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xdr:rowOff>
    </xdr:from>
    <xdr:to>
      <xdr:col>78</xdr:col>
      <xdr:colOff>120650</xdr:colOff>
      <xdr:row>34</xdr:row>
      <xdr:rowOff>113792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123969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61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44196</xdr:rowOff>
    </xdr:from>
    <xdr:to>
      <xdr:col>74</xdr:col>
      <xdr:colOff>31750</xdr:colOff>
      <xdr:row>34</xdr:row>
      <xdr:rowOff>145796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155973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80772</xdr:rowOff>
    </xdr:from>
    <xdr:to>
      <xdr:col>69</xdr:col>
      <xdr:colOff>142875</xdr:colOff>
      <xdr:row>35</xdr:row>
      <xdr:rowOff>10922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21099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xdr:rowOff>
    </xdr:from>
    <xdr:to>
      <xdr:col>65</xdr:col>
      <xdr:colOff>53975</xdr:colOff>
      <xdr:row>35</xdr:row>
      <xdr:rowOff>111506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121683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普通建設事業費にかかる元利償還金増加に伴い、公債費</a:t>
          </a:r>
          <a:r>
            <a:rPr kumimoji="1" lang="ja-JP" altLang="en-US" sz="1100">
              <a:solidFill>
                <a:schemeClr val="dk1"/>
              </a:solidFill>
              <a:effectLst/>
              <a:latin typeface="+mn-lt"/>
              <a:ea typeface="+mn-ea"/>
              <a:cs typeface="+mn-cs"/>
            </a:rPr>
            <a:t>に係る経常収支比率</a:t>
          </a:r>
          <a:r>
            <a:rPr kumimoji="1" lang="ja-JP" altLang="ja-JP" sz="1100">
              <a:solidFill>
                <a:schemeClr val="dk1"/>
              </a:solidFill>
              <a:effectLst/>
              <a:latin typeface="+mn-lt"/>
              <a:ea typeface="+mn-ea"/>
              <a:cs typeface="+mn-cs"/>
            </a:rPr>
            <a:t>は毎年増加している。類似団体を大きく上回っているため、今後の事業優先化・見直し・検討を図り、新規発行を伴う普通建設事業を抑制し、交付税措置効率化の地方債発行に努める。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54611</xdr:rowOff>
    </xdr:from>
    <xdr:to>
      <xdr:col>24</xdr:col>
      <xdr:colOff>25400</xdr:colOff>
      <xdr:row>80</xdr:row>
      <xdr:rowOff>85089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77061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5080</xdr:rowOff>
    </xdr:from>
    <xdr:to>
      <xdr:col>19</xdr:col>
      <xdr:colOff>187325</xdr:colOff>
      <xdr:row>80</xdr:row>
      <xdr:rowOff>54611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7210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127000</xdr:rowOff>
    </xdr:from>
    <xdr:to>
      <xdr:col>15</xdr:col>
      <xdr:colOff>98425</xdr:colOff>
      <xdr:row>80</xdr:row>
      <xdr:rowOff>5080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6715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100330</xdr:rowOff>
    </xdr:from>
    <xdr:to>
      <xdr:col>11</xdr:col>
      <xdr:colOff>9525</xdr:colOff>
      <xdr:row>79</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6448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153687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34289</xdr:rowOff>
    </xdr:from>
    <xdr:to>
      <xdr:col>24</xdr:col>
      <xdr:colOff>76200</xdr:colOff>
      <xdr:row>80</xdr:row>
      <xdr:rowOff>135889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7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114316</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6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3811</xdr:rowOff>
    </xdr:from>
    <xdr:to>
      <xdr:col>20</xdr:col>
      <xdr:colOff>38100</xdr:colOff>
      <xdr:row>80</xdr:row>
      <xdr:rowOff>105411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90188</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806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125730</xdr:rowOff>
    </xdr:from>
    <xdr:to>
      <xdr:col>15</xdr:col>
      <xdr:colOff>149225</xdr:colOff>
      <xdr:row>80</xdr:row>
      <xdr:rowOff>55880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40657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76200</xdr:rowOff>
    </xdr:from>
    <xdr:to>
      <xdr:col>11</xdr:col>
      <xdr:colOff>60325</xdr:colOff>
      <xdr:row>80</xdr:row>
      <xdr:rowOff>6350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162577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49530</xdr:rowOff>
    </xdr:from>
    <xdr:to>
      <xdr:col>6</xdr:col>
      <xdr:colOff>171450</xdr:colOff>
      <xdr:row>79</xdr:row>
      <xdr:rowOff>151130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135907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公債費以外の経常収支比率は人件費が</a:t>
          </a:r>
          <a:r>
            <a:rPr kumimoji="1" lang="en-US" altLang="ja-JP" sz="1100">
              <a:solidFill>
                <a:schemeClr val="dk1"/>
              </a:solidFill>
              <a:effectLst/>
              <a:latin typeface="+mn-lt"/>
              <a:ea typeface="+mn-ea"/>
              <a:cs typeface="+mn-cs"/>
            </a:rPr>
            <a:t>28.5</a:t>
          </a:r>
          <a:r>
            <a:rPr kumimoji="1" lang="ja-JP" altLang="ja-JP" sz="1100">
              <a:solidFill>
                <a:schemeClr val="dk1"/>
              </a:solidFill>
              <a:effectLst/>
              <a:latin typeface="+mn-lt"/>
              <a:ea typeface="+mn-ea"/>
              <a:cs typeface="+mn-cs"/>
            </a:rPr>
            <a:t>％、物件費が</a:t>
          </a:r>
          <a:r>
            <a:rPr kumimoji="1" lang="en-US" altLang="ja-JP" sz="1100">
              <a:solidFill>
                <a:schemeClr val="dk1"/>
              </a:solidFill>
              <a:effectLst/>
              <a:latin typeface="+mn-lt"/>
              <a:ea typeface="+mn-ea"/>
              <a:cs typeface="+mn-cs"/>
            </a:rPr>
            <a:t>15.2</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おり、前年度よりも改善している。</a:t>
          </a:r>
          <a:r>
            <a:rPr kumimoji="1" lang="ja-JP" altLang="ja-JP" sz="1100">
              <a:solidFill>
                <a:schemeClr val="dk1"/>
              </a:solidFill>
              <a:effectLst/>
              <a:latin typeface="+mn-lt"/>
              <a:ea typeface="+mn-ea"/>
              <a:cs typeface="+mn-cs"/>
            </a:rPr>
            <a:t>今後も定員管理の適正化、物件費の抑制に努める。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168910</xdr:rowOff>
    </xdr:from>
    <xdr:to>
      <xdr:col>82</xdr:col>
      <xdr:colOff>107950</xdr:colOff>
      <xdr:row>74</xdr:row>
      <xdr:rowOff>96520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2513310"/>
          <a:ext cx="8382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44466</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96520</xdr:rowOff>
    </xdr:from>
    <xdr:to>
      <xdr:col>78</xdr:col>
      <xdr:colOff>69850</xdr:colOff>
      <xdr:row>76</xdr:row>
      <xdr:rowOff>111761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2783820"/>
          <a:ext cx="889000" cy="35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33038</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111761</xdr:rowOff>
    </xdr:from>
    <xdr:to>
      <xdr:col>73</xdr:col>
      <xdr:colOff>180975</xdr:colOff>
      <xdr:row>76</xdr:row>
      <xdr:rowOff>111761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141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29227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111761</xdr:rowOff>
    </xdr:from>
    <xdr:to>
      <xdr:col>69</xdr:col>
      <xdr:colOff>92075</xdr:colOff>
      <xdr:row>77</xdr:row>
      <xdr:rowOff>46989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1419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118110</xdr:rowOff>
    </xdr:from>
    <xdr:to>
      <xdr:col>82</xdr:col>
      <xdr:colOff>158750</xdr:colOff>
      <xdr:row>73</xdr:row>
      <xdr:rowOff>48260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4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26687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37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45720</xdr:rowOff>
    </xdr:from>
    <xdr:to>
      <xdr:col>78</xdr:col>
      <xdr:colOff>120650</xdr:colOff>
      <xdr:row>74</xdr:row>
      <xdr:rowOff>147320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157497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5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60961</xdr:rowOff>
    </xdr:from>
    <xdr:to>
      <xdr:col>74</xdr:col>
      <xdr:colOff>31750</xdr:colOff>
      <xdr:row>76</xdr:row>
      <xdr:rowOff>162561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1287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60961</xdr:rowOff>
    </xdr:from>
    <xdr:to>
      <xdr:col>69</xdr:col>
      <xdr:colOff>142875</xdr:colOff>
      <xdr:row>76</xdr:row>
      <xdr:rowOff>162561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41940</xdr:rowOff>
    </xdr:from>
    <xdr:to>
      <xdr:col>29</xdr:col>
      <xdr:colOff>127000</xdr:colOff>
      <xdr:row>20</xdr:row>
      <xdr:rowOff>67866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46965"/>
          <a:ext cx="0" cy="13975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39943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51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67866</xdr:rowOff>
    </xdr:from>
    <xdr:to>
      <xdr:col>30</xdr:col>
      <xdr:colOff>25400</xdr:colOff>
      <xdr:row>20</xdr:row>
      <xdr:rowOff>67866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5444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128317</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9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41940</xdr:rowOff>
    </xdr:from>
    <xdr:to>
      <xdr:col>30</xdr:col>
      <xdr:colOff>25400</xdr:colOff>
      <xdr:row>12</xdr:row>
      <xdr:rowOff>41940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469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35045</xdr:rowOff>
    </xdr:from>
    <xdr:to>
      <xdr:col>29</xdr:col>
      <xdr:colOff>127000</xdr:colOff>
      <xdr:row>12</xdr:row>
      <xdr:rowOff>41940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2140070"/>
          <a:ext cx="647700" cy="6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83083</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3216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111006</xdr:rowOff>
    </xdr:from>
    <xdr:to>
      <xdr:col>29</xdr:col>
      <xdr:colOff>177800</xdr:colOff>
      <xdr:row>19</xdr:row>
      <xdr:rowOff>41156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24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35045</xdr:rowOff>
    </xdr:from>
    <xdr:to>
      <xdr:col>26</xdr:col>
      <xdr:colOff>50800</xdr:colOff>
      <xdr:row>12</xdr:row>
      <xdr:rowOff>60577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140070"/>
          <a:ext cx="698500" cy="25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130397</xdr:rowOff>
    </xdr:from>
    <xdr:to>
      <xdr:col>26</xdr:col>
      <xdr:colOff>101600</xdr:colOff>
      <xdr:row>19</xdr:row>
      <xdr:rowOff>60547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2641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45324</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35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19651</xdr:rowOff>
    </xdr:from>
    <xdr:to>
      <xdr:col>22</xdr:col>
      <xdr:colOff>114300</xdr:colOff>
      <xdr:row>12</xdr:row>
      <xdr:rowOff>60577</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3606800" y="2124676"/>
          <a:ext cx="698500" cy="40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141273</xdr:rowOff>
    </xdr:from>
    <xdr:to>
      <xdr:col>22</xdr:col>
      <xdr:colOff>165100</xdr:colOff>
      <xdr:row>19</xdr:row>
      <xdr:rowOff>71423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2749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56200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361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19651</xdr:rowOff>
    </xdr:from>
    <xdr:to>
      <xdr:col>18</xdr:col>
      <xdr:colOff>177800</xdr:colOff>
      <xdr:row>12</xdr:row>
      <xdr:rowOff>169753</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124676"/>
          <a:ext cx="698500" cy="150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160687</xdr:rowOff>
    </xdr:from>
    <xdr:to>
      <xdr:col>19</xdr:col>
      <xdr:colOff>38100</xdr:colOff>
      <xdr:row>19</xdr:row>
      <xdr:rowOff>90837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2944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75614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38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3544</xdr:rowOff>
    </xdr:from>
    <xdr:to>
      <xdr:col>15</xdr:col>
      <xdr:colOff>101600</xdr:colOff>
      <xdr:row>19</xdr:row>
      <xdr:rowOff>105144</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30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89921</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395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162590</xdr:rowOff>
    </xdr:from>
    <xdr:to>
      <xdr:col>29</xdr:col>
      <xdr:colOff>177800</xdr:colOff>
      <xdr:row>12</xdr:row>
      <xdr:rowOff>92740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096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109267</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04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155695</xdr:rowOff>
    </xdr:from>
    <xdr:to>
      <xdr:col>26</xdr:col>
      <xdr:colOff>101600</xdr:colOff>
      <xdr:row>12</xdr:row>
      <xdr:rowOff>85845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089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96022</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1858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9777</xdr:rowOff>
    </xdr:from>
    <xdr:to>
      <xdr:col>22</xdr:col>
      <xdr:colOff>165100</xdr:colOff>
      <xdr:row>12</xdr:row>
      <xdr:rowOff>111377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114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121554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1883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140301</xdr:rowOff>
    </xdr:from>
    <xdr:to>
      <xdr:col>19</xdr:col>
      <xdr:colOff>38100</xdr:colOff>
      <xdr:row>12</xdr:row>
      <xdr:rowOff>70451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073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80628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1842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118953</xdr:rowOff>
    </xdr:from>
    <xdr:to>
      <xdr:col>15</xdr:col>
      <xdr:colOff>101600</xdr:colOff>
      <xdr:row>13</xdr:row>
      <xdr:rowOff>49103</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223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59280</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199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85715</xdr:rowOff>
    </xdr:from>
    <xdr:to>
      <xdr:col>29</xdr:col>
      <xdr:colOff>127000</xdr:colOff>
      <xdr:row>35</xdr:row>
      <xdr:rowOff>190479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6696065"/>
          <a:ext cx="647700" cy="104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23568</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97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127255</xdr:rowOff>
    </xdr:from>
    <xdr:to>
      <xdr:col>26</xdr:col>
      <xdr:colOff>50800</xdr:colOff>
      <xdr:row>35</xdr:row>
      <xdr:rowOff>190479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4305300" y="6737605"/>
          <a:ext cx="698500" cy="63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151702</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7104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92468</xdr:rowOff>
    </xdr:from>
    <xdr:to>
      <xdr:col>22</xdr:col>
      <xdr:colOff>114300</xdr:colOff>
      <xdr:row>35</xdr:row>
      <xdr:rowOff>127255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3606800" y="6702818"/>
          <a:ext cx="698500" cy="34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5294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712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27115</xdr:rowOff>
    </xdr:from>
    <xdr:to>
      <xdr:col>18</xdr:col>
      <xdr:colOff>177800</xdr:colOff>
      <xdr:row>35</xdr:row>
      <xdr:rowOff>92468</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a:off x="2908300" y="6637465"/>
          <a:ext cx="698500" cy="65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1557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712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167404</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71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34915</xdr:rowOff>
    </xdr:from>
    <xdr:to>
      <xdr:col>29</xdr:col>
      <xdr:colOff>177800</xdr:colOff>
      <xdr:row>35</xdr:row>
      <xdr:rowOff>136515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645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222892</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49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139679</xdr:rowOff>
    </xdr:from>
    <xdr:to>
      <xdr:col>26</xdr:col>
      <xdr:colOff>101600</xdr:colOff>
      <xdr:row>35</xdr:row>
      <xdr:rowOff>241279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750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251456</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6518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76455</xdr:rowOff>
    </xdr:from>
    <xdr:to>
      <xdr:col>22</xdr:col>
      <xdr:colOff>165100</xdr:colOff>
      <xdr:row>35</xdr:row>
      <xdr:rowOff>178055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686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188232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645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41668</xdr:rowOff>
    </xdr:from>
    <xdr:to>
      <xdr:col>19</xdr:col>
      <xdr:colOff>38100</xdr:colOff>
      <xdr:row>35</xdr:row>
      <xdr:rowOff>143268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652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153445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642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319215</xdr:rowOff>
    </xdr:from>
    <xdr:to>
      <xdr:col>15</xdr:col>
      <xdr:colOff>101600</xdr:colOff>
      <xdr:row>35</xdr:row>
      <xdr:rowOff>77915</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586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88092</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6355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
561
13.07
3,609,851
3,567,379
30,423
829,366
2,888,999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29</xdr:row>
      <xdr:rowOff>136748</xdr:rowOff>
    </xdr:from>
    <xdr:to>
      <xdr:col>24</xdr:col>
      <xdr:colOff>63500</xdr:colOff>
      <xdr:row>32</xdr:row>
      <xdr:rowOff>60552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108798"/>
          <a:ext cx="838200" cy="43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87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150196</xdr:rowOff>
    </xdr:from>
    <xdr:to>
      <xdr:col>19</xdr:col>
      <xdr:colOff>177800</xdr:colOff>
      <xdr:row>32</xdr:row>
      <xdr:rowOff>60552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465146"/>
          <a:ext cx="889000" cy="8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76458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59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66963</xdr:rowOff>
    </xdr:from>
    <xdr:to>
      <xdr:col>15</xdr:col>
      <xdr:colOff>50800</xdr:colOff>
      <xdr:row>31</xdr:row>
      <xdr:rowOff>150196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381913"/>
          <a:ext cx="889000" cy="8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88456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60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66963</xdr:rowOff>
    </xdr:from>
    <xdr:to>
      <xdr:col>10</xdr:col>
      <xdr:colOff>114300</xdr:colOff>
      <xdr:row>32</xdr:row>
      <xdr:rowOff>119342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381913"/>
          <a:ext cx="889000" cy="22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104008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115350</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85948</xdr:rowOff>
    </xdr:from>
    <xdr:to>
      <xdr:col>24</xdr:col>
      <xdr:colOff>114300</xdr:colOff>
      <xdr:row>30</xdr:row>
      <xdr:rowOff>16098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05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38975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011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9752</xdr:rowOff>
    </xdr:from>
    <xdr:to>
      <xdr:col>20</xdr:col>
      <xdr:colOff>38100</xdr:colOff>
      <xdr:row>32</xdr:row>
      <xdr:rowOff>111352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49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127879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27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99396</xdr:rowOff>
    </xdr:from>
    <xdr:to>
      <xdr:col>15</xdr:col>
      <xdr:colOff>101600</xdr:colOff>
      <xdr:row>32</xdr:row>
      <xdr:rowOff>29546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41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46073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18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16163</xdr:rowOff>
    </xdr:from>
    <xdr:to>
      <xdr:col>10</xdr:col>
      <xdr:colOff>165100</xdr:colOff>
      <xdr:row>31</xdr:row>
      <xdr:rowOff>117763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33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134290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10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68542</xdr:rowOff>
    </xdr:from>
    <xdr:to>
      <xdr:col>6</xdr:col>
      <xdr:colOff>38100</xdr:colOff>
      <xdr:row>32</xdr:row>
      <xdr:rowOff>170142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55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15219</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330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153442</xdr:rowOff>
    </xdr:from>
    <xdr:to>
      <xdr:col>24</xdr:col>
      <xdr:colOff>63500</xdr:colOff>
      <xdr:row>52</xdr:row>
      <xdr:rowOff>166463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8897392"/>
          <a:ext cx="838200" cy="18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38468</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11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36543</xdr:rowOff>
    </xdr:from>
    <xdr:to>
      <xdr:col>19</xdr:col>
      <xdr:colOff>177800</xdr:colOff>
      <xdr:row>51</xdr:row>
      <xdr:rowOff>153442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908300" y="8780493"/>
          <a:ext cx="889000" cy="11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3860</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103968</xdr:rowOff>
    </xdr:from>
    <xdr:to>
      <xdr:col>15</xdr:col>
      <xdr:colOff>50800</xdr:colOff>
      <xdr:row>51</xdr:row>
      <xdr:rowOff>36543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8676468"/>
          <a:ext cx="889000" cy="10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103968</xdr:rowOff>
    </xdr:from>
    <xdr:to>
      <xdr:col>10</xdr:col>
      <xdr:colOff>114300</xdr:colOff>
      <xdr:row>50</xdr:row>
      <xdr:rowOff>109962</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8676468"/>
          <a:ext cx="889000" cy="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19032</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32991</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115663</xdr:rowOff>
    </xdr:from>
    <xdr:to>
      <xdr:col>24</xdr:col>
      <xdr:colOff>114300</xdr:colOff>
      <xdr:row>53</xdr:row>
      <xdr:rowOff>45813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03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138540</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888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102642</xdr:rowOff>
    </xdr:from>
    <xdr:to>
      <xdr:col>20</xdr:col>
      <xdr:colOff>38100</xdr:colOff>
      <xdr:row>52</xdr:row>
      <xdr:rowOff>32792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884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49319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862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157193</xdr:rowOff>
    </xdr:from>
    <xdr:to>
      <xdr:col>15</xdr:col>
      <xdr:colOff>101600</xdr:colOff>
      <xdr:row>51</xdr:row>
      <xdr:rowOff>87343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872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103870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850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53168</xdr:rowOff>
    </xdr:from>
    <xdr:to>
      <xdr:col>10</xdr:col>
      <xdr:colOff>165100</xdr:colOff>
      <xdr:row>50</xdr:row>
      <xdr:rowOff>154768</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862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171295</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8400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59162</xdr:rowOff>
    </xdr:from>
    <xdr:to>
      <xdr:col>6</xdr:col>
      <xdr:colOff>38100</xdr:colOff>
      <xdr:row>50</xdr:row>
      <xdr:rowOff>160762</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863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5839</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840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53429</xdr:rowOff>
    </xdr:from>
    <xdr:to>
      <xdr:col>24</xdr:col>
      <xdr:colOff>63500</xdr:colOff>
      <xdr:row>72</xdr:row>
      <xdr:rowOff>48234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2226379"/>
          <a:ext cx="838200" cy="16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140200</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7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156070</xdr:rowOff>
    </xdr:from>
    <xdr:to>
      <xdr:col>19</xdr:col>
      <xdr:colOff>177800</xdr:colOff>
      <xdr:row>72</xdr:row>
      <xdr:rowOff>48234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2157570"/>
          <a:ext cx="889000" cy="23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18394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69</xdr:row>
      <xdr:rowOff>164059</xdr:rowOff>
    </xdr:from>
    <xdr:to>
      <xdr:col>15</xdr:col>
      <xdr:colOff>50800</xdr:colOff>
      <xdr:row>70</xdr:row>
      <xdr:rowOff>156070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1994109"/>
          <a:ext cx="889000" cy="16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164876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69</xdr:row>
      <xdr:rowOff>164059</xdr:rowOff>
    </xdr:from>
    <xdr:to>
      <xdr:col>10</xdr:col>
      <xdr:colOff>114300</xdr:colOff>
      <xdr:row>76</xdr:row>
      <xdr:rowOff>51473</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1994109"/>
          <a:ext cx="889000" cy="108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134002</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9923</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2629</xdr:rowOff>
    </xdr:from>
    <xdr:to>
      <xdr:col>24</xdr:col>
      <xdr:colOff>114300</xdr:colOff>
      <xdr:row>71</xdr:row>
      <xdr:rowOff>104229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217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127106</xdr:rowOff>
    </xdr:from>
    <xdr:ext cx="599010"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2128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168884</xdr:rowOff>
    </xdr:from>
    <xdr:to>
      <xdr:col>20</xdr:col>
      <xdr:colOff>38100</xdr:colOff>
      <xdr:row>72</xdr:row>
      <xdr:rowOff>99034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234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115561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211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105270</xdr:rowOff>
    </xdr:from>
    <xdr:to>
      <xdr:col>15</xdr:col>
      <xdr:colOff>101600</xdr:colOff>
      <xdr:row>71</xdr:row>
      <xdr:rowOff>35420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21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51947</xdr:rowOff>
    </xdr:from>
    <xdr:ext cx="599010"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08795" y="1188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69</xdr:row>
      <xdr:rowOff>113259</xdr:rowOff>
    </xdr:from>
    <xdr:to>
      <xdr:col>10</xdr:col>
      <xdr:colOff>165100</xdr:colOff>
      <xdr:row>70</xdr:row>
      <xdr:rowOff>43409</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194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68</xdr:row>
      <xdr:rowOff>59936</xdr:rowOff>
    </xdr:from>
    <xdr:ext cx="599010"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19795" y="11718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673</xdr:rowOff>
    </xdr:from>
    <xdr:to>
      <xdr:col>6</xdr:col>
      <xdr:colOff>38100</xdr:colOff>
      <xdr:row>76</xdr:row>
      <xdr:rowOff>102273</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03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118800</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280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11392</xdr:rowOff>
    </xdr:from>
    <xdr:to>
      <xdr:col>24</xdr:col>
      <xdr:colOff>63500</xdr:colOff>
      <xdr:row>99</xdr:row>
      <xdr:rowOff>16497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984942"/>
          <a:ext cx="8382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53167</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40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11392</xdr:rowOff>
    </xdr:from>
    <xdr:to>
      <xdr:col>19</xdr:col>
      <xdr:colOff>177800</xdr:colOff>
      <xdr:row>99</xdr:row>
      <xdr:rowOff>25540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984942"/>
          <a:ext cx="889000" cy="1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151592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25540</xdr:rowOff>
    </xdr:from>
    <xdr:to>
      <xdr:col>15</xdr:col>
      <xdr:colOff>50800</xdr:colOff>
      <xdr:row>99</xdr:row>
      <xdr:rowOff>58776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999090"/>
          <a:ext cx="889000" cy="3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50855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10795</xdr:rowOff>
    </xdr:from>
    <xdr:to>
      <xdr:col>10</xdr:col>
      <xdr:colOff>114300</xdr:colOff>
      <xdr:row>99</xdr:row>
      <xdr:rowOff>58776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984345"/>
          <a:ext cx="889000" cy="4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59123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4703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137147</xdr:rowOff>
    </xdr:from>
    <xdr:to>
      <xdr:col>24</xdr:col>
      <xdr:colOff>114300</xdr:colOff>
      <xdr:row>99</xdr:row>
      <xdr:rowOff>67297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93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52074</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85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132042</xdr:rowOff>
    </xdr:from>
    <xdr:to>
      <xdr:col>20</xdr:col>
      <xdr:colOff>38100</xdr:colOff>
      <xdr:row>99</xdr:row>
      <xdr:rowOff>62192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93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53319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702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146190</xdr:rowOff>
    </xdr:from>
    <xdr:to>
      <xdr:col>15</xdr:col>
      <xdr:colOff>101600</xdr:colOff>
      <xdr:row>99</xdr:row>
      <xdr:rowOff>76340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94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67467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704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7976</xdr:rowOff>
    </xdr:from>
    <xdr:to>
      <xdr:col>10</xdr:col>
      <xdr:colOff>165100</xdr:colOff>
      <xdr:row>99</xdr:row>
      <xdr:rowOff>109576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98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100703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707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131445</xdr:rowOff>
    </xdr:from>
    <xdr:to>
      <xdr:col>6</xdr:col>
      <xdr:colOff>38100</xdr:colOff>
      <xdr:row>99</xdr:row>
      <xdr:rowOff>61595</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93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52722</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702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37408</xdr:rowOff>
    </xdr:from>
    <xdr:to>
      <xdr:col>55</xdr:col>
      <xdr:colOff>0</xdr:colOff>
      <xdr:row>35</xdr:row>
      <xdr:rowOff>50379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5523808"/>
          <a:ext cx="838200" cy="52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102936</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03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55592</xdr:rowOff>
    </xdr:from>
    <xdr:to>
      <xdr:col>50</xdr:col>
      <xdr:colOff>114300</xdr:colOff>
      <xdr:row>35</xdr:row>
      <xdr:rowOff>50379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5884892"/>
          <a:ext cx="889000" cy="16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15898</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670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165950</xdr:rowOff>
    </xdr:from>
    <xdr:to>
      <xdr:col>45</xdr:col>
      <xdr:colOff>177800</xdr:colOff>
      <xdr:row>34</xdr:row>
      <xdr:rowOff>55592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5652350"/>
          <a:ext cx="889000" cy="23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159694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67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165950</xdr:rowOff>
    </xdr:from>
    <xdr:to>
      <xdr:col>41</xdr:col>
      <xdr:colOff>50800</xdr:colOff>
      <xdr:row>33</xdr:row>
      <xdr:rowOff>154076</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5652350"/>
          <a:ext cx="889000" cy="15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4593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5" y="669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37230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5" y="672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158058</xdr:rowOff>
    </xdr:from>
    <xdr:to>
      <xdr:col>55</xdr:col>
      <xdr:colOff>50800</xdr:colOff>
      <xdr:row>32</xdr:row>
      <xdr:rowOff>88208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47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9485</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324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171029</xdr:rowOff>
    </xdr:from>
    <xdr:to>
      <xdr:col>50</xdr:col>
      <xdr:colOff>165100</xdr:colOff>
      <xdr:row>35</xdr:row>
      <xdr:rowOff>101179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00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117706</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577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4792</xdr:rowOff>
    </xdr:from>
    <xdr:to>
      <xdr:col>46</xdr:col>
      <xdr:colOff>38100</xdr:colOff>
      <xdr:row>34</xdr:row>
      <xdr:rowOff>106392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583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122919</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5609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115150</xdr:rowOff>
    </xdr:from>
    <xdr:to>
      <xdr:col>41</xdr:col>
      <xdr:colOff>101600</xdr:colOff>
      <xdr:row>33</xdr:row>
      <xdr:rowOff>45300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560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61827</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61795" y="5376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103276</xdr:rowOff>
    </xdr:from>
    <xdr:to>
      <xdr:col>36</xdr:col>
      <xdr:colOff>165100</xdr:colOff>
      <xdr:row>34</xdr:row>
      <xdr:rowOff>33426</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576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49953</xdr:rowOff>
    </xdr:from>
    <xdr:ext cx="599010"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672795" y="5536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69615</xdr:rowOff>
    </xdr:from>
    <xdr:to>
      <xdr:col>55</xdr:col>
      <xdr:colOff>0</xdr:colOff>
      <xdr:row>54</xdr:row>
      <xdr:rowOff>171362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8813565"/>
          <a:ext cx="838200" cy="61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43090</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987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169331</xdr:rowOff>
    </xdr:from>
    <xdr:to>
      <xdr:col>50</xdr:col>
      <xdr:colOff>114300</xdr:colOff>
      <xdr:row>54</xdr:row>
      <xdr:rowOff>171362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427631"/>
          <a:ext cx="8890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157155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1010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143790</xdr:rowOff>
    </xdr:from>
    <xdr:to>
      <xdr:col>45</xdr:col>
      <xdr:colOff>177800</xdr:colOff>
      <xdr:row>54</xdr:row>
      <xdr:rowOff>169331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230640"/>
          <a:ext cx="889000" cy="19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170877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1011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132517</xdr:rowOff>
    </xdr:from>
    <xdr:to>
      <xdr:col>41</xdr:col>
      <xdr:colOff>50800</xdr:colOff>
      <xdr:row>53</xdr:row>
      <xdr:rowOff>143790</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219367"/>
          <a:ext cx="889000" cy="1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155753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1009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167151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1011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18815</xdr:rowOff>
    </xdr:from>
    <xdr:to>
      <xdr:col>55</xdr:col>
      <xdr:colOff>50800</xdr:colOff>
      <xdr:row>51</xdr:row>
      <xdr:rowOff>120415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876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143292</xdr:rowOff>
    </xdr:from>
    <xdr:ext cx="690189"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871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120562</xdr:rowOff>
    </xdr:from>
    <xdr:to>
      <xdr:col>50</xdr:col>
      <xdr:colOff>165100</xdr:colOff>
      <xdr:row>55</xdr:row>
      <xdr:rowOff>50712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3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53</xdr:row>
      <xdr:rowOff>67239</xdr:rowOff>
    </xdr:from>
    <xdr:ext cx="690189"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294205" y="91540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118531</xdr:rowOff>
    </xdr:from>
    <xdr:to>
      <xdr:col>46</xdr:col>
      <xdr:colOff>38100</xdr:colOff>
      <xdr:row>55</xdr:row>
      <xdr:rowOff>48681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37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53</xdr:row>
      <xdr:rowOff>65208</xdr:rowOff>
    </xdr:from>
    <xdr:ext cx="690189"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05205" y="9152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92990</xdr:rowOff>
    </xdr:from>
    <xdr:to>
      <xdr:col>41</xdr:col>
      <xdr:colOff>101600</xdr:colOff>
      <xdr:row>54</xdr:row>
      <xdr:rowOff>23140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17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52</xdr:row>
      <xdr:rowOff>39667</xdr:rowOff>
    </xdr:from>
    <xdr:ext cx="69018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16205" y="8955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81717</xdr:rowOff>
    </xdr:from>
    <xdr:to>
      <xdr:col>36</xdr:col>
      <xdr:colOff>165100</xdr:colOff>
      <xdr:row>54</xdr:row>
      <xdr:rowOff>11867</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16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52</xdr:row>
      <xdr:rowOff>28394</xdr:rowOff>
    </xdr:from>
    <xdr:ext cx="69018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27205" y="89437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23956</xdr:rowOff>
    </xdr:from>
    <xdr:to>
      <xdr:col>55</xdr:col>
      <xdr:colOff>0</xdr:colOff>
      <xdr:row>79</xdr:row>
      <xdr:rowOff>44450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2711256"/>
          <a:ext cx="838200" cy="87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170104</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71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73031</xdr:rowOff>
    </xdr:from>
    <xdr:to>
      <xdr:col>50</xdr:col>
      <xdr:colOff>114300</xdr:colOff>
      <xdr:row>79</xdr:row>
      <xdr:rowOff>44450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446131"/>
          <a:ext cx="889000" cy="14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142335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7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36385</xdr:rowOff>
    </xdr:from>
    <xdr:to>
      <xdr:col>45</xdr:col>
      <xdr:colOff>177800</xdr:colOff>
      <xdr:row>78</xdr:row>
      <xdr:rowOff>73031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409485"/>
          <a:ext cx="889000" cy="3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156224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52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105202</xdr:rowOff>
    </xdr:from>
    <xdr:to>
      <xdr:col>41</xdr:col>
      <xdr:colOff>50800</xdr:colOff>
      <xdr:row>78</xdr:row>
      <xdr:rowOff>36385</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2106702"/>
          <a:ext cx="889000" cy="130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85358</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61795" y="1311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125015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49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144606</xdr:rowOff>
    </xdr:from>
    <xdr:to>
      <xdr:col>55</xdr:col>
      <xdr:colOff>50800</xdr:colOff>
      <xdr:row>74</xdr:row>
      <xdr:rowOff>74756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266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167483</xdr:rowOff>
    </xdr:from>
    <xdr:ext cx="599010"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251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22231</xdr:rowOff>
    </xdr:from>
    <xdr:to>
      <xdr:col>46</xdr:col>
      <xdr:colOff>38100</xdr:colOff>
      <xdr:row>78</xdr:row>
      <xdr:rowOff>123831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39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140358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17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157035</xdr:rowOff>
    </xdr:from>
    <xdr:to>
      <xdr:col>41</xdr:col>
      <xdr:colOff>101600</xdr:colOff>
      <xdr:row>78</xdr:row>
      <xdr:rowOff>87185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35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78312</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4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54402</xdr:rowOff>
    </xdr:from>
    <xdr:to>
      <xdr:col>36</xdr:col>
      <xdr:colOff>165100</xdr:colOff>
      <xdr:row>70</xdr:row>
      <xdr:rowOff>156002</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205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1079</xdr:rowOff>
    </xdr:from>
    <xdr:ext cx="599010"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672795" y="1183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122794</xdr:rowOff>
    </xdr:from>
    <xdr:to>
      <xdr:col>55</xdr:col>
      <xdr:colOff>0</xdr:colOff>
      <xdr:row>98</xdr:row>
      <xdr:rowOff>128879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924894"/>
          <a:ext cx="838200" cy="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137704</xdr:rowOff>
    </xdr:from>
    <xdr:ext cx="599010"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9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64019</xdr:rowOff>
    </xdr:from>
    <xdr:to>
      <xdr:col>50</xdr:col>
      <xdr:colOff>114300</xdr:colOff>
      <xdr:row>98</xdr:row>
      <xdr:rowOff>122794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866119"/>
          <a:ext cx="889000" cy="5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53390</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51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64019</xdr:rowOff>
    </xdr:from>
    <xdr:to>
      <xdr:col>45</xdr:col>
      <xdr:colOff>177800</xdr:colOff>
      <xdr:row>98</xdr:row>
      <xdr:rowOff>96935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866119"/>
          <a:ext cx="889000" cy="3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64496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50795" y="1652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13869</xdr:rowOff>
    </xdr:from>
    <xdr:to>
      <xdr:col>41</xdr:col>
      <xdr:colOff>50800</xdr:colOff>
      <xdr:row>98</xdr:row>
      <xdr:rowOff>96935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5444369"/>
          <a:ext cx="889000" cy="145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78667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653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47434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72795" y="16849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78079</xdr:rowOff>
    </xdr:from>
    <xdr:to>
      <xdr:col>55</xdr:col>
      <xdr:colOff>50800</xdr:colOff>
      <xdr:row>99</xdr:row>
      <xdr:rowOff>8229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88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164456</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9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71994</xdr:rowOff>
    </xdr:from>
    <xdr:to>
      <xdr:col>50</xdr:col>
      <xdr:colOff>165100</xdr:colOff>
      <xdr:row>99</xdr:row>
      <xdr:rowOff>2144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87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164721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96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13219</xdr:rowOff>
    </xdr:from>
    <xdr:to>
      <xdr:col>46</xdr:col>
      <xdr:colOff>38100</xdr:colOff>
      <xdr:row>98</xdr:row>
      <xdr:rowOff>114819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8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105946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90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46135</xdr:rowOff>
    </xdr:from>
    <xdr:to>
      <xdr:col>41</xdr:col>
      <xdr:colOff>101600</xdr:colOff>
      <xdr:row>98</xdr:row>
      <xdr:rowOff>147735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84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138862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94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134519</xdr:rowOff>
    </xdr:from>
    <xdr:to>
      <xdr:col>36</xdr:col>
      <xdr:colOff>165100</xdr:colOff>
      <xdr:row>90</xdr:row>
      <xdr:rowOff>64669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539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88</xdr:row>
      <xdr:rowOff>81196</xdr:rowOff>
    </xdr:from>
    <xdr:ext cx="69018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627205" y="15168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127608</xdr:rowOff>
    </xdr:from>
    <xdr:ext cx="534377"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7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85008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42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88285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90719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95093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83158</xdr:rowOff>
    </xdr:from>
    <xdr:ext cx="249299"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8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100406</xdr:rowOff>
    </xdr:from>
    <xdr:to>
      <xdr:col>85</xdr:col>
      <xdr:colOff>127000</xdr:colOff>
      <xdr:row>72</xdr:row>
      <xdr:rowOff>75724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273356"/>
          <a:ext cx="838200" cy="14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128841</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159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75724</xdr:rowOff>
    </xdr:from>
    <xdr:to>
      <xdr:col>81</xdr:col>
      <xdr:colOff>50800</xdr:colOff>
      <xdr:row>73</xdr:row>
      <xdr:rowOff>14283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420124"/>
          <a:ext cx="889000" cy="11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90575</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163171</xdr:rowOff>
    </xdr:from>
    <xdr:to>
      <xdr:col>76</xdr:col>
      <xdr:colOff>114300</xdr:colOff>
      <xdr:row>73</xdr:row>
      <xdr:rowOff>14283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2507571"/>
          <a:ext cx="889000" cy="2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109447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163171</xdr:rowOff>
    </xdr:from>
    <xdr:to>
      <xdr:col>71</xdr:col>
      <xdr:colOff>177800</xdr:colOff>
      <xdr:row>73</xdr:row>
      <xdr:rowOff>19810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2507571"/>
          <a:ext cx="889000" cy="2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110831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109472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31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49606</xdr:rowOff>
    </xdr:from>
    <xdr:to>
      <xdr:col>85</xdr:col>
      <xdr:colOff>177800</xdr:colOff>
      <xdr:row>71</xdr:row>
      <xdr:rowOff>151206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22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2633</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17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24924</xdr:rowOff>
    </xdr:from>
    <xdr:to>
      <xdr:col>81</xdr:col>
      <xdr:colOff>101600</xdr:colOff>
      <xdr:row>72</xdr:row>
      <xdr:rowOff>126524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36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143051</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21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134933</xdr:rowOff>
    </xdr:from>
    <xdr:to>
      <xdr:col>76</xdr:col>
      <xdr:colOff>165100</xdr:colOff>
      <xdr:row>73</xdr:row>
      <xdr:rowOff>65083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47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81610</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2254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112371</xdr:rowOff>
    </xdr:from>
    <xdr:to>
      <xdr:col>72</xdr:col>
      <xdr:colOff>38100</xdr:colOff>
      <xdr:row>73</xdr:row>
      <xdr:rowOff>42521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45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59048</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2231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140460</xdr:rowOff>
    </xdr:from>
    <xdr:to>
      <xdr:col>67</xdr:col>
      <xdr:colOff>101600</xdr:colOff>
      <xdr:row>73</xdr:row>
      <xdr:rowOff>70610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48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87137</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2260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78960</xdr:rowOff>
    </xdr:from>
    <xdr:to>
      <xdr:col>85</xdr:col>
      <xdr:colOff>127000</xdr:colOff>
      <xdr:row>98</xdr:row>
      <xdr:rowOff>405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538160"/>
          <a:ext cx="838200" cy="26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93845</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24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405</xdr:rowOff>
    </xdr:from>
    <xdr:to>
      <xdr:col>81</xdr:col>
      <xdr:colOff>50800</xdr:colOff>
      <xdr:row>98</xdr:row>
      <xdr:rowOff>71910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802505"/>
          <a:ext cx="889000" cy="7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151147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95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71910</xdr:rowOff>
    </xdr:from>
    <xdr:to>
      <xdr:col>76</xdr:col>
      <xdr:colOff>114300</xdr:colOff>
      <xdr:row>98</xdr:row>
      <xdr:rowOff>105400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874010"/>
          <a:ext cx="8890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105525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129037</xdr:rowOff>
    </xdr:from>
    <xdr:to>
      <xdr:col>71</xdr:col>
      <xdr:colOff>177800</xdr:colOff>
      <xdr:row>98</xdr:row>
      <xdr:rowOff>105400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759687"/>
          <a:ext cx="889000" cy="14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57442</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03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135120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28160</xdr:rowOff>
    </xdr:from>
    <xdr:to>
      <xdr:col>85</xdr:col>
      <xdr:colOff>177800</xdr:colOff>
      <xdr:row>96</xdr:row>
      <xdr:rowOff>129760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48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51037</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33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121055</xdr:rowOff>
    </xdr:from>
    <xdr:to>
      <xdr:col>81</xdr:col>
      <xdr:colOff>101600</xdr:colOff>
      <xdr:row>98</xdr:row>
      <xdr:rowOff>51205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67732</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181795" y="1652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21110</xdr:rowOff>
    </xdr:from>
    <xdr:to>
      <xdr:col>76</xdr:col>
      <xdr:colOff>165100</xdr:colOff>
      <xdr:row>98</xdr:row>
      <xdr:rowOff>122710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2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113837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91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54600</xdr:rowOff>
    </xdr:from>
    <xdr:to>
      <xdr:col>72</xdr:col>
      <xdr:colOff>38100</xdr:colOff>
      <xdr:row>98</xdr:row>
      <xdr:rowOff>156200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147327</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94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78237</xdr:rowOff>
    </xdr:from>
    <xdr:to>
      <xdr:col>67</xdr:col>
      <xdr:colOff>101600</xdr:colOff>
      <xdr:row>98</xdr:row>
      <xdr:rowOff>8387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24914</xdr:rowOff>
    </xdr:from>
    <xdr:ext cx="59901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14795" y="1648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99204</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74820</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102078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7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158972</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158008</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67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74619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84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170241</xdr:rowOff>
    </xdr:from>
    <xdr:to>
      <xdr:col>116</xdr:col>
      <xdr:colOff>63500</xdr:colOff>
      <xdr:row>78</xdr:row>
      <xdr:rowOff>1685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3371891"/>
          <a:ext cx="838200" cy="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124624</xdr:rowOff>
    </xdr:from>
    <xdr:ext cx="599010"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811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167653</xdr:rowOff>
    </xdr:from>
    <xdr:to>
      <xdr:col>111</xdr:col>
      <xdr:colOff>177800</xdr:colOff>
      <xdr:row>78</xdr:row>
      <xdr:rowOff>1685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3369303"/>
          <a:ext cx="889000" cy="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58487</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23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162720</xdr:rowOff>
    </xdr:from>
    <xdr:to>
      <xdr:col>107</xdr:col>
      <xdr:colOff>50800</xdr:colOff>
      <xdr:row>77</xdr:row>
      <xdr:rowOff>167653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9545300" y="13364370"/>
          <a:ext cx="889000"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58514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34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162720</xdr:rowOff>
    </xdr:from>
    <xdr:to>
      <xdr:col>102</xdr:col>
      <xdr:colOff>114300</xdr:colOff>
      <xdr:row>78</xdr:row>
      <xdr:rowOff>32029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364370"/>
          <a:ext cx="889000" cy="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47121</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65510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119441</xdr:rowOff>
    </xdr:from>
    <xdr:to>
      <xdr:col>116</xdr:col>
      <xdr:colOff>114300</xdr:colOff>
      <xdr:row>78</xdr:row>
      <xdr:rowOff>49591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332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34368</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323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122335</xdr:rowOff>
    </xdr:from>
    <xdr:to>
      <xdr:col>112</xdr:col>
      <xdr:colOff>38100</xdr:colOff>
      <xdr:row>78</xdr:row>
      <xdr:rowOff>52485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32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43612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41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116853</xdr:rowOff>
    </xdr:from>
    <xdr:to>
      <xdr:col>107</xdr:col>
      <xdr:colOff>101600</xdr:colOff>
      <xdr:row>78</xdr:row>
      <xdr:rowOff>47003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331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38130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41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111920</xdr:rowOff>
    </xdr:from>
    <xdr:to>
      <xdr:col>102</xdr:col>
      <xdr:colOff>165100</xdr:colOff>
      <xdr:row>78</xdr:row>
      <xdr:rowOff>42070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31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33197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40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152679</xdr:rowOff>
    </xdr:from>
    <xdr:to>
      <xdr:col>98</xdr:col>
      <xdr:colOff>38100</xdr:colOff>
      <xdr:row>78</xdr:row>
      <xdr:rowOff>82829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35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73956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44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維持補修費は主に空港やごみ焼却施設、普通建設事業費は認定こども園や</a:t>
          </a:r>
          <a:r>
            <a:rPr kumimoji="1" lang="ja-JP" altLang="en-US" sz="1100">
              <a:solidFill>
                <a:schemeClr val="dk1"/>
              </a:solidFill>
              <a:effectLst/>
              <a:latin typeface="+mn-lt"/>
              <a:ea typeface="+mn-ea"/>
              <a:cs typeface="+mn-cs"/>
            </a:rPr>
            <a:t>葬祭場や共同住宅等</a:t>
          </a:r>
          <a:r>
            <a:rPr kumimoji="1" lang="ja-JP" altLang="ja-JP" sz="1100">
              <a:solidFill>
                <a:schemeClr val="dk1"/>
              </a:solidFill>
              <a:effectLst/>
              <a:latin typeface="+mn-lt"/>
              <a:ea typeface="+mn-ea"/>
              <a:cs typeface="+mn-cs"/>
            </a:rPr>
            <a:t>にかかった費用である。</a:t>
          </a:r>
          <a:r>
            <a:rPr kumimoji="1" lang="ja-JP" altLang="en-US" sz="1100">
              <a:solidFill>
                <a:schemeClr val="dk1"/>
              </a:solidFill>
              <a:effectLst/>
              <a:latin typeface="+mn-lt"/>
              <a:ea typeface="+mn-ea"/>
              <a:cs typeface="+mn-cs"/>
            </a:rPr>
            <a:t>離島という特性からいずれも</a:t>
          </a:r>
          <a:r>
            <a:rPr kumimoji="1" lang="ja-JP" altLang="ja-JP" sz="1100">
              <a:solidFill>
                <a:schemeClr val="dk1"/>
              </a:solidFill>
              <a:effectLst/>
              <a:latin typeface="+mn-lt"/>
              <a:ea typeface="+mn-ea"/>
              <a:cs typeface="+mn-cs"/>
            </a:rPr>
            <a:t>類似団体平均よりも高い水準となっているため、今度も事業執行の適正管理や経常的経費の削減に努める</a:t>
          </a:r>
          <a:r>
            <a:rPr kumimoji="1" lang="ja-JP" altLang="en-US" sz="1100">
              <a:solidFill>
                <a:schemeClr val="dk1"/>
              </a:solidFill>
              <a:effectLst/>
              <a:latin typeface="+mn-lt"/>
              <a:ea typeface="+mn-ea"/>
              <a:cs typeface="+mn-cs"/>
            </a:rPr>
            <a:t>ほか、公共施設のマネジメントを推進する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
561
13.07
3,609,851
3,567,379
30,423
829,366
2,888,999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62074</xdr:rowOff>
    </xdr:from>
    <xdr:to>
      <xdr:col>24</xdr:col>
      <xdr:colOff>63500</xdr:colOff>
      <xdr:row>34</xdr:row>
      <xdr:rowOff>77750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5891374"/>
          <a:ext cx="8382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101470</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4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62074</xdr:rowOff>
    </xdr:from>
    <xdr:to>
      <xdr:col>19</xdr:col>
      <xdr:colOff>177800</xdr:colOff>
      <xdr:row>34</xdr:row>
      <xdr:rowOff>74157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5891374"/>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34899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4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24779</xdr:rowOff>
    </xdr:from>
    <xdr:to>
      <xdr:col>15</xdr:col>
      <xdr:colOff>50800</xdr:colOff>
      <xdr:row>34</xdr:row>
      <xdr:rowOff>74157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5854079"/>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39519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24779</xdr:rowOff>
    </xdr:from>
    <xdr:to>
      <xdr:col>10</xdr:col>
      <xdr:colOff>114300</xdr:colOff>
      <xdr:row>34</xdr:row>
      <xdr:rowOff>44341</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5854079"/>
          <a:ext cx="889000" cy="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46492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50574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26950</xdr:rowOff>
    </xdr:from>
    <xdr:to>
      <xdr:col>24</xdr:col>
      <xdr:colOff>114300</xdr:colOff>
      <xdr:row>34</xdr:row>
      <xdr:rowOff>128550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58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49827</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70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11274</xdr:rowOff>
    </xdr:from>
    <xdr:to>
      <xdr:col>20</xdr:col>
      <xdr:colOff>38100</xdr:colOff>
      <xdr:row>34</xdr:row>
      <xdr:rowOff>112874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584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129401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61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23357</xdr:rowOff>
    </xdr:from>
    <xdr:to>
      <xdr:col>15</xdr:col>
      <xdr:colOff>101600</xdr:colOff>
      <xdr:row>34</xdr:row>
      <xdr:rowOff>124957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85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141484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62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145429</xdr:rowOff>
    </xdr:from>
    <xdr:to>
      <xdr:col>10</xdr:col>
      <xdr:colOff>165100</xdr:colOff>
      <xdr:row>34</xdr:row>
      <xdr:rowOff>75579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80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92106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57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164991</xdr:rowOff>
    </xdr:from>
    <xdr:to>
      <xdr:col>6</xdr:col>
      <xdr:colOff>38100</xdr:colOff>
      <xdr:row>34</xdr:row>
      <xdr:rowOff>95141</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82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111668</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59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18191</xdr:rowOff>
    </xdr:from>
    <xdr:to>
      <xdr:col>24</xdr:col>
      <xdr:colOff>63500</xdr:colOff>
      <xdr:row>54</xdr:row>
      <xdr:rowOff>873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8590691"/>
          <a:ext cx="838200" cy="66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163751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64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873</xdr:rowOff>
    </xdr:from>
    <xdr:to>
      <xdr:col>19</xdr:col>
      <xdr:colOff>177800</xdr:colOff>
      <xdr:row>54</xdr:row>
      <xdr:rowOff>88521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259173"/>
          <a:ext cx="889000" cy="8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72445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1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75171</xdr:rowOff>
    </xdr:from>
    <xdr:to>
      <xdr:col>15</xdr:col>
      <xdr:colOff>50800</xdr:colOff>
      <xdr:row>54</xdr:row>
      <xdr:rowOff>88521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333471"/>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35491</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97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49956</xdr:rowOff>
    </xdr:from>
    <xdr:to>
      <xdr:col>10</xdr:col>
      <xdr:colOff>114300</xdr:colOff>
      <xdr:row>54</xdr:row>
      <xdr:rowOff>75171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308256"/>
          <a:ext cx="889000" cy="2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34201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9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78037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138841</xdr:rowOff>
    </xdr:from>
    <xdr:to>
      <xdr:col>24</xdr:col>
      <xdr:colOff>114300</xdr:colOff>
      <xdr:row>50</xdr:row>
      <xdr:rowOff>68991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853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91868</xdr:rowOff>
    </xdr:from>
    <xdr:ext cx="690189"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8492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121523</xdr:rowOff>
    </xdr:from>
    <xdr:to>
      <xdr:col>20</xdr:col>
      <xdr:colOff>38100</xdr:colOff>
      <xdr:row>54</xdr:row>
      <xdr:rowOff>51673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20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52</xdr:row>
      <xdr:rowOff>68200</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52205" y="89836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37721</xdr:rowOff>
    </xdr:from>
    <xdr:to>
      <xdr:col>15</xdr:col>
      <xdr:colOff>101600</xdr:colOff>
      <xdr:row>54</xdr:row>
      <xdr:rowOff>139321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29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52</xdr:row>
      <xdr:rowOff>155848</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563205" y="90712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24371</xdr:rowOff>
    </xdr:from>
    <xdr:to>
      <xdr:col>10</xdr:col>
      <xdr:colOff>165100</xdr:colOff>
      <xdr:row>54</xdr:row>
      <xdr:rowOff>125971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2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52</xdr:row>
      <xdr:rowOff>142498</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674205" y="9057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170606</xdr:rowOff>
    </xdr:from>
    <xdr:to>
      <xdr:col>6</xdr:col>
      <xdr:colOff>38100</xdr:colOff>
      <xdr:row>54</xdr:row>
      <xdr:rowOff>100756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25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52</xdr:row>
      <xdr:rowOff>117283</xdr:rowOff>
    </xdr:from>
    <xdr:ext cx="690189"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785205" y="9032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84096</xdr:rowOff>
    </xdr:from>
    <xdr:to>
      <xdr:col>24</xdr:col>
      <xdr:colOff>63500</xdr:colOff>
      <xdr:row>76</xdr:row>
      <xdr:rowOff>160905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114296"/>
          <a:ext cx="8382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59981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47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160905</xdr:rowOff>
    </xdr:from>
    <xdr:to>
      <xdr:col>19</xdr:col>
      <xdr:colOff>177800</xdr:colOff>
      <xdr:row>77</xdr:row>
      <xdr:rowOff>3883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191105"/>
          <a:ext cx="889000" cy="1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70173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3883</xdr:rowOff>
    </xdr:from>
    <xdr:to>
      <xdr:col>15</xdr:col>
      <xdr:colOff>50800</xdr:colOff>
      <xdr:row>77</xdr:row>
      <xdr:rowOff>14016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205533"/>
          <a:ext cx="889000" cy="1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151267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14016</xdr:rowOff>
    </xdr:from>
    <xdr:to>
      <xdr:col>10</xdr:col>
      <xdr:colOff>114300</xdr:colOff>
      <xdr:row>77</xdr:row>
      <xdr:rowOff>85937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215666"/>
          <a:ext cx="889000" cy="7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110649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134173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2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33296</xdr:rowOff>
    </xdr:from>
    <xdr:to>
      <xdr:col>24</xdr:col>
      <xdr:colOff>114300</xdr:colOff>
      <xdr:row>76</xdr:row>
      <xdr:rowOff>134896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06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11723</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04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110105</xdr:rowOff>
    </xdr:from>
    <xdr:to>
      <xdr:col>20</xdr:col>
      <xdr:colOff>38100</xdr:colOff>
      <xdr:row>77</xdr:row>
      <xdr:rowOff>40255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14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31382</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23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124533</xdr:rowOff>
    </xdr:from>
    <xdr:to>
      <xdr:col>15</xdr:col>
      <xdr:colOff>101600</xdr:colOff>
      <xdr:row>77</xdr:row>
      <xdr:rowOff>54683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15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45810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24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134666</xdr:rowOff>
    </xdr:from>
    <xdr:to>
      <xdr:col>10</xdr:col>
      <xdr:colOff>165100</xdr:colOff>
      <xdr:row>77</xdr:row>
      <xdr:rowOff>64816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16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55943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257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35137</xdr:rowOff>
    </xdr:from>
    <xdr:to>
      <xdr:col>6</xdr:col>
      <xdr:colOff>38100</xdr:colOff>
      <xdr:row>77</xdr:row>
      <xdr:rowOff>136737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23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127864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32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68898</xdr:rowOff>
    </xdr:from>
    <xdr:to>
      <xdr:col>24</xdr:col>
      <xdr:colOff>63500</xdr:colOff>
      <xdr:row>97</xdr:row>
      <xdr:rowOff>79922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99548"/>
          <a:ext cx="838200" cy="1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111468</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742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15839</xdr:rowOff>
    </xdr:from>
    <xdr:to>
      <xdr:col>19</xdr:col>
      <xdr:colOff>177800</xdr:colOff>
      <xdr:row>97</xdr:row>
      <xdr:rowOff>79922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646489"/>
          <a:ext cx="889000" cy="6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81329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88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139534</xdr:rowOff>
    </xdr:from>
    <xdr:to>
      <xdr:col>15</xdr:col>
      <xdr:colOff>50800</xdr:colOff>
      <xdr:row>97</xdr:row>
      <xdr:rowOff>15839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598734"/>
          <a:ext cx="889000" cy="4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97517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102665</xdr:rowOff>
    </xdr:from>
    <xdr:to>
      <xdr:col>10</xdr:col>
      <xdr:colOff>114300</xdr:colOff>
      <xdr:row>96</xdr:row>
      <xdr:rowOff>139534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5704615"/>
          <a:ext cx="889000" cy="89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98085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94056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18098</xdr:rowOff>
    </xdr:from>
    <xdr:to>
      <xdr:col>24</xdr:col>
      <xdr:colOff>114300</xdr:colOff>
      <xdr:row>97</xdr:row>
      <xdr:rowOff>119698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40975</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0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29122</xdr:rowOff>
    </xdr:from>
    <xdr:to>
      <xdr:col>20</xdr:col>
      <xdr:colOff>38100</xdr:colOff>
      <xdr:row>97</xdr:row>
      <xdr:rowOff>130722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5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147249</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43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136489</xdr:rowOff>
    </xdr:from>
    <xdr:to>
      <xdr:col>15</xdr:col>
      <xdr:colOff>101600</xdr:colOff>
      <xdr:row>97</xdr:row>
      <xdr:rowOff>66639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9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83166</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37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88734</xdr:rowOff>
    </xdr:from>
    <xdr:to>
      <xdr:col>10</xdr:col>
      <xdr:colOff>165100</xdr:colOff>
      <xdr:row>97</xdr:row>
      <xdr:rowOff>18884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4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35411</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32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51865</xdr:rowOff>
    </xdr:from>
    <xdr:to>
      <xdr:col>6</xdr:col>
      <xdr:colOff>38100</xdr:colOff>
      <xdr:row>91</xdr:row>
      <xdr:rowOff>153465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56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169992</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542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28338</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7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150004</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151020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121683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87520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29684</xdr:rowOff>
    </xdr:from>
    <xdr:to>
      <xdr:col>54</xdr:col>
      <xdr:colOff>189865</xdr:colOff>
      <xdr:row>58</xdr:row>
      <xdr:rowOff>19461</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945084"/>
          <a:ext cx="1270" cy="1018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23288</xdr:rowOff>
    </xdr:from>
    <xdr:ext cx="534377"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996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19461</xdr:rowOff>
    </xdr:from>
    <xdr:to>
      <xdr:col>55</xdr:col>
      <xdr:colOff>88900</xdr:colOff>
      <xdr:row>58</xdr:row>
      <xdr:rowOff>19461</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996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147811</xdr:rowOff>
    </xdr:from>
    <xdr:ext cx="690189"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720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29684</xdr:rowOff>
    </xdr:from>
    <xdr:to>
      <xdr:col>55</xdr:col>
      <xdr:colOff>88900</xdr:colOff>
      <xdr:row>52</xdr:row>
      <xdr:rowOff>29684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94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29684</xdr:rowOff>
    </xdr:from>
    <xdr:to>
      <xdr:col>55</xdr:col>
      <xdr:colOff>0</xdr:colOff>
      <xdr:row>54</xdr:row>
      <xdr:rowOff>121312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8945084"/>
          <a:ext cx="838200" cy="43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47733</xdr:rowOff>
    </xdr:from>
    <xdr:ext cx="599010"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8203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69306</xdr:rowOff>
    </xdr:from>
    <xdr:to>
      <xdr:col>55</xdr:col>
      <xdr:colOff>50800</xdr:colOff>
      <xdr:row>57</xdr:row>
      <xdr:rowOff>170906</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84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152686</xdr:rowOff>
    </xdr:from>
    <xdr:to>
      <xdr:col>50</xdr:col>
      <xdr:colOff>114300</xdr:colOff>
      <xdr:row>54</xdr:row>
      <xdr:rowOff>121312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9068086"/>
          <a:ext cx="889000" cy="31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77905</xdr:rowOff>
    </xdr:from>
    <xdr:to>
      <xdr:col>50</xdr:col>
      <xdr:colOff>165100</xdr:colOff>
      <xdr:row>58</xdr:row>
      <xdr:rowOff>8055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170632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39795" y="994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35903</xdr:rowOff>
    </xdr:from>
    <xdr:to>
      <xdr:col>45</xdr:col>
      <xdr:colOff>177800</xdr:colOff>
      <xdr:row>52</xdr:row>
      <xdr:rowOff>152686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7861300" y="8779853"/>
          <a:ext cx="889000" cy="28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84951</xdr:rowOff>
    </xdr:from>
    <xdr:to>
      <xdr:col>46</xdr:col>
      <xdr:colOff>38100</xdr:colOff>
      <xdr:row>58</xdr:row>
      <xdr:rowOff>15101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6228</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50795" y="995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35903</xdr:rowOff>
    </xdr:from>
    <xdr:to>
      <xdr:col>41</xdr:col>
      <xdr:colOff>50800</xdr:colOff>
      <xdr:row>54</xdr:row>
      <xdr:rowOff>88593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8779853"/>
          <a:ext cx="889000" cy="56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83524</xdr:rowOff>
    </xdr:from>
    <xdr:to>
      <xdr:col>41</xdr:col>
      <xdr:colOff>101600</xdr:colOff>
      <xdr:row>58</xdr:row>
      <xdr:rowOff>13674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4801</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61795" y="994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87439</xdr:rowOff>
    </xdr:from>
    <xdr:to>
      <xdr:col>36</xdr:col>
      <xdr:colOff>165100</xdr:colOff>
      <xdr:row>58</xdr:row>
      <xdr:rowOff>17589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8716</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672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150334</xdr:rowOff>
    </xdr:from>
    <xdr:to>
      <xdr:col>55</xdr:col>
      <xdr:colOff>50800</xdr:colOff>
      <xdr:row>52</xdr:row>
      <xdr:rowOff>80484</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88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103361</xdr:rowOff>
    </xdr:from>
    <xdr:ext cx="690189"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8847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70512</xdr:rowOff>
    </xdr:from>
    <xdr:to>
      <xdr:col>50</xdr:col>
      <xdr:colOff>165100</xdr:colOff>
      <xdr:row>55</xdr:row>
      <xdr:rowOff>662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32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53</xdr:row>
      <xdr:rowOff>17189</xdr:rowOff>
    </xdr:from>
    <xdr:ext cx="690189"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294205" y="91040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101886</xdr:rowOff>
    </xdr:from>
    <xdr:to>
      <xdr:col>46</xdr:col>
      <xdr:colOff>38100</xdr:colOff>
      <xdr:row>53</xdr:row>
      <xdr:rowOff>32036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01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51</xdr:row>
      <xdr:rowOff>48563</xdr:rowOff>
    </xdr:from>
    <xdr:ext cx="690189"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05205" y="87925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156553</xdr:rowOff>
    </xdr:from>
    <xdr:to>
      <xdr:col>41</xdr:col>
      <xdr:colOff>101600</xdr:colOff>
      <xdr:row>51</xdr:row>
      <xdr:rowOff>86703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872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49</xdr:row>
      <xdr:rowOff>103230</xdr:rowOff>
    </xdr:from>
    <xdr:ext cx="690189"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16205" y="8504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37793</xdr:rowOff>
    </xdr:from>
    <xdr:to>
      <xdr:col>36</xdr:col>
      <xdr:colOff>165100</xdr:colOff>
      <xdr:row>54</xdr:row>
      <xdr:rowOff>139393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2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52</xdr:row>
      <xdr:rowOff>155920</xdr:rowOff>
    </xdr:from>
    <xdr:ext cx="690189"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627205" y="90713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110482</xdr:rowOff>
    </xdr:from>
    <xdr:to>
      <xdr:col>55</xdr:col>
      <xdr:colOff>0</xdr:colOff>
      <xdr:row>75</xdr:row>
      <xdr:rowOff>124838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2454882"/>
          <a:ext cx="838200" cy="52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160357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36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110482</xdr:rowOff>
    </xdr:from>
    <xdr:to>
      <xdr:col>50</xdr:col>
      <xdr:colOff>114300</xdr:colOff>
      <xdr:row>77</xdr:row>
      <xdr:rowOff>157583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2454882"/>
          <a:ext cx="889000" cy="90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164022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53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106693</xdr:rowOff>
    </xdr:from>
    <xdr:to>
      <xdr:col>45</xdr:col>
      <xdr:colOff>177800</xdr:colOff>
      <xdr:row>77</xdr:row>
      <xdr:rowOff>157583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308343"/>
          <a:ext cx="889000" cy="5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153126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52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80558</xdr:rowOff>
    </xdr:from>
    <xdr:to>
      <xdr:col>41</xdr:col>
      <xdr:colOff>50800</xdr:colOff>
      <xdr:row>77</xdr:row>
      <xdr:rowOff>106693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282208"/>
          <a:ext cx="889000" cy="2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121169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9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629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54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74038</xdr:rowOff>
    </xdr:from>
    <xdr:to>
      <xdr:col>55</xdr:col>
      <xdr:colOff>50800</xdr:colOff>
      <xdr:row>76</xdr:row>
      <xdr:rowOff>4189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9327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96915</xdr:rowOff>
    </xdr:from>
    <xdr:ext cx="599010"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78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59682</xdr:rowOff>
    </xdr:from>
    <xdr:to>
      <xdr:col>50</xdr:col>
      <xdr:colOff>165100</xdr:colOff>
      <xdr:row>72</xdr:row>
      <xdr:rowOff>161282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4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6359</xdr:rowOff>
    </xdr:from>
    <xdr:ext cx="59901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39795" y="1217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106783</xdr:rowOff>
    </xdr:from>
    <xdr:to>
      <xdr:col>46</xdr:col>
      <xdr:colOff>38100</xdr:colOff>
      <xdr:row>78</xdr:row>
      <xdr:rowOff>36933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0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53460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08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55893</xdr:rowOff>
    </xdr:from>
    <xdr:to>
      <xdr:col>41</xdr:col>
      <xdr:colOff>101600</xdr:colOff>
      <xdr:row>77</xdr:row>
      <xdr:rowOff>157493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5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2570</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61795" y="1303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29758</xdr:rowOff>
    </xdr:from>
    <xdr:to>
      <xdr:col>36</xdr:col>
      <xdr:colOff>165100</xdr:colOff>
      <xdr:row>77</xdr:row>
      <xdr:rowOff>131358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3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147885</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672795" y="13006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37012</xdr:rowOff>
    </xdr:from>
    <xdr:to>
      <xdr:col>55</xdr:col>
      <xdr:colOff>0</xdr:colOff>
      <xdr:row>96</xdr:row>
      <xdr:rowOff>40939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5638962"/>
          <a:ext cx="838200" cy="86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140915</xdr:rowOff>
    </xdr:from>
    <xdr:ext cx="599010"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771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122219</xdr:rowOff>
    </xdr:from>
    <xdr:to>
      <xdr:col>50</xdr:col>
      <xdr:colOff>114300</xdr:colOff>
      <xdr:row>96</xdr:row>
      <xdr:rowOff>40939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409969"/>
          <a:ext cx="889000" cy="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114924</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39795" y="1691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122219</xdr:rowOff>
    </xdr:from>
    <xdr:to>
      <xdr:col>45</xdr:col>
      <xdr:colOff>177800</xdr:colOff>
      <xdr:row>95</xdr:row>
      <xdr:rowOff>142740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409969"/>
          <a:ext cx="889000" cy="2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104974</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50795" y="1690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67410</xdr:rowOff>
    </xdr:from>
    <xdr:to>
      <xdr:col>41</xdr:col>
      <xdr:colOff>50800</xdr:colOff>
      <xdr:row>95</xdr:row>
      <xdr:rowOff>142740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183710"/>
          <a:ext cx="889000" cy="24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66625</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61795" y="1686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98700</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672795" y="1690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157662</xdr:rowOff>
    </xdr:from>
    <xdr:to>
      <xdr:col>55</xdr:col>
      <xdr:colOff>50800</xdr:colOff>
      <xdr:row>91</xdr:row>
      <xdr:rowOff>87812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558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110689</xdr:rowOff>
    </xdr:from>
    <xdr:ext cx="599010"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554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161589</xdr:rowOff>
    </xdr:from>
    <xdr:to>
      <xdr:col>50</xdr:col>
      <xdr:colOff>165100</xdr:colOff>
      <xdr:row>96</xdr:row>
      <xdr:rowOff>91739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4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108266</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39795" y="16224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71419</xdr:rowOff>
    </xdr:from>
    <xdr:to>
      <xdr:col>46</xdr:col>
      <xdr:colOff>38100</xdr:colOff>
      <xdr:row>96</xdr:row>
      <xdr:rowOff>1569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3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18096</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50795" y="1613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91940</xdr:rowOff>
    </xdr:from>
    <xdr:to>
      <xdr:col>41</xdr:col>
      <xdr:colOff>101600</xdr:colOff>
      <xdr:row>96</xdr:row>
      <xdr:rowOff>22090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37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38617</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61795" y="1615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16610</xdr:rowOff>
    </xdr:from>
    <xdr:to>
      <xdr:col>36</xdr:col>
      <xdr:colOff>165100</xdr:colOff>
      <xdr:row>94</xdr:row>
      <xdr:rowOff>118210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1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134737</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672795" y="1590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150322</xdr:rowOff>
    </xdr:from>
    <xdr:to>
      <xdr:col>85</xdr:col>
      <xdr:colOff>126364</xdr:colOff>
      <xdr:row>39</xdr:row>
      <xdr:rowOff>17787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979622"/>
          <a:ext cx="1269" cy="724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21614</xdr:rowOff>
    </xdr:from>
    <xdr:ext cx="469744"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17787</xdr:rowOff>
    </xdr:from>
    <xdr:to>
      <xdr:col>86</xdr:col>
      <xdr:colOff>25400</xdr:colOff>
      <xdr:row>39</xdr:row>
      <xdr:rowOff>17787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96999</xdr:rowOff>
    </xdr:from>
    <xdr:ext cx="599010"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754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34</xdr:row>
      <xdr:rowOff>150322</xdr:rowOff>
    </xdr:from>
    <xdr:to>
      <xdr:col>86</xdr:col>
      <xdr:colOff>25400</xdr:colOff>
      <xdr:row>34</xdr:row>
      <xdr:rowOff>150322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97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14191</xdr:rowOff>
    </xdr:from>
    <xdr:to>
      <xdr:col>85</xdr:col>
      <xdr:colOff>127000</xdr:colOff>
      <xdr:row>38</xdr:row>
      <xdr:rowOff>62323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529291"/>
          <a:ext cx="838200" cy="4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129619</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30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106742</xdr:rowOff>
    </xdr:from>
    <xdr:to>
      <xdr:col>85</xdr:col>
      <xdr:colOff>177800</xdr:colOff>
      <xdr:row>38</xdr:row>
      <xdr:rowOff>36892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14191</xdr:rowOff>
    </xdr:from>
    <xdr:to>
      <xdr:col>81</xdr:col>
      <xdr:colOff>50800</xdr:colOff>
      <xdr:row>38</xdr:row>
      <xdr:rowOff>155268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529291"/>
          <a:ext cx="889000" cy="14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71900</xdr:rowOff>
    </xdr:from>
    <xdr:to>
      <xdr:col>81</xdr:col>
      <xdr:colOff>101600</xdr:colOff>
      <xdr:row>38</xdr:row>
      <xdr:rowOff>2049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18577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121854</xdr:rowOff>
    </xdr:from>
    <xdr:to>
      <xdr:col>76</xdr:col>
      <xdr:colOff>114300</xdr:colOff>
      <xdr:row>38</xdr:row>
      <xdr:rowOff>155268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636954"/>
          <a:ext cx="889000" cy="3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127972</xdr:rowOff>
    </xdr:from>
    <xdr:to>
      <xdr:col>76</xdr:col>
      <xdr:colOff>165100</xdr:colOff>
      <xdr:row>38</xdr:row>
      <xdr:rowOff>58122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74649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24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156117</xdr:rowOff>
    </xdr:from>
    <xdr:to>
      <xdr:col>71</xdr:col>
      <xdr:colOff>177800</xdr:colOff>
      <xdr:row>38</xdr:row>
      <xdr:rowOff>121854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5299617"/>
          <a:ext cx="889000" cy="13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170445</xdr:rowOff>
    </xdr:from>
    <xdr:to>
      <xdr:col>72</xdr:col>
      <xdr:colOff>38100</xdr:colOff>
      <xdr:row>38</xdr:row>
      <xdr:rowOff>100595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51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117122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2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150756</xdr:rowOff>
    </xdr:from>
    <xdr:to>
      <xdr:col>67</xdr:col>
      <xdr:colOff>101600</xdr:colOff>
      <xdr:row>38</xdr:row>
      <xdr:rowOff>80905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72032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58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11523</xdr:rowOff>
    </xdr:from>
    <xdr:to>
      <xdr:col>85</xdr:col>
      <xdr:colOff>177800</xdr:colOff>
      <xdr:row>38</xdr:row>
      <xdr:rowOff>113123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52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97900</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44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134841</xdr:rowOff>
    </xdr:from>
    <xdr:to>
      <xdr:col>81</xdr:col>
      <xdr:colOff>101600</xdr:colOff>
      <xdr:row>38</xdr:row>
      <xdr:rowOff>64991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4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56118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5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104468</xdr:rowOff>
    </xdr:from>
    <xdr:to>
      <xdr:col>76</xdr:col>
      <xdr:colOff>165100</xdr:colOff>
      <xdr:row>39</xdr:row>
      <xdr:rowOff>34618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61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25745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71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71054</xdr:rowOff>
    </xdr:from>
    <xdr:to>
      <xdr:col>72</xdr:col>
      <xdr:colOff>38100</xdr:colOff>
      <xdr:row>39</xdr:row>
      <xdr:rowOff>1204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58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163781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67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105317</xdr:rowOff>
    </xdr:from>
    <xdr:to>
      <xdr:col>67</xdr:col>
      <xdr:colOff>101600</xdr:colOff>
      <xdr:row>31</xdr:row>
      <xdr:rowOff>35467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52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51994</xdr:rowOff>
    </xdr:from>
    <xdr:ext cx="59901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14795" y="502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52009</xdr:rowOff>
    </xdr:from>
    <xdr:to>
      <xdr:col>85</xdr:col>
      <xdr:colOff>126364</xdr:colOff>
      <xdr:row>58</xdr:row>
      <xdr:rowOff>74941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967409"/>
          <a:ext cx="1269" cy="1051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78768</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2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74941</xdr:rowOff>
    </xdr:from>
    <xdr:to>
      <xdr:col>86</xdr:col>
      <xdr:colOff>25400</xdr:colOff>
      <xdr:row>58</xdr:row>
      <xdr:rowOff>74941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1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170136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74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52009</xdr:rowOff>
    </xdr:from>
    <xdr:to>
      <xdr:col>86</xdr:col>
      <xdr:colOff>25400</xdr:colOff>
      <xdr:row>52</xdr:row>
      <xdr:rowOff>52009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96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68024</xdr:rowOff>
    </xdr:from>
    <xdr:to>
      <xdr:col>85</xdr:col>
      <xdr:colOff>127000</xdr:colOff>
      <xdr:row>52</xdr:row>
      <xdr:rowOff>93483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8811974"/>
          <a:ext cx="838200" cy="19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3070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75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24643</xdr:rowOff>
    </xdr:from>
    <xdr:to>
      <xdr:col>85</xdr:col>
      <xdr:colOff>177800</xdr:colOff>
      <xdr:row>57</xdr:row>
      <xdr:rowOff>126243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79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68024</xdr:rowOff>
    </xdr:from>
    <xdr:to>
      <xdr:col>81</xdr:col>
      <xdr:colOff>50800</xdr:colOff>
      <xdr:row>52</xdr:row>
      <xdr:rowOff>115883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8811974"/>
          <a:ext cx="889000" cy="21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29856</xdr:rowOff>
    </xdr:from>
    <xdr:to>
      <xdr:col>81</xdr:col>
      <xdr:colOff>101600</xdr:colOff>
      <xdr:row>57</xdr:row>
      <xdr:rowOff>131456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122583</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89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94118</xdr:rowOff>
    </xdr:from>
    <xdr:to>
      <xdr:col>76</xdr:col>
      <xdr:colOff>114300</xdr:colOff>
      <xdr:row>52</xdr:row>
      <xdr:rowOff>115883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8666618"/>
          <a:ext cx="889000" cy="36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31907</xdr:rowOff>
    </xdr:from>
    <xdr:to>
      <xdr:col>76</xdr:col>
      <xdr:colOff>165100</xdr:colOff>
      <xdr:row>57</xdr:row>
      <xdr:rowOff>133507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124634</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89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94118</xdr:rowOff>
    </xdr:from>
    <xdr:to>
      <xdr:col>71</xdr:col>
      <xdr:colOff>177800</xdr:colOff>
      <xdr:row>52</xdr:row>
      <xdr:rowOff>104339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8666618"/>
          <a:ext cx="889000" cy="35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161999</xdr:rowOff>
    </xdr:from>
    <xdr:to>
      <xdr:col>72</xdr:col>
      <xdr:colOff>38100</xdr:colOff>
      <xdr:row>57</xdr:row>
      <xdr:rowOff>92149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6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83276</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85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42158</xdr:rowOff>
    </xdr:from>
    <xdr:to>
      <xdr:col>67</xdr:col>
      <xdr:colOff>101600</xdr:colOff>
      <xdr:row>57</xdr:row>
      <xdr:rowOff>143758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1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134885</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42683</xdr:rowOff>
    </xdr:from>
    <xdr:to>
      <xdr:col>85</xdr:col>
      <xdr:colOff>177800</xdr:colOff>
      <xdr:row>52</xdr:row>
      <xdr:rowOff>144283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895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129060</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887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17224</xdr:rowOff>
    </xdr:from>
    <xdr:to>
      <xdr:col>81</xdr:col>
      <xdr:colOff>101600</xdr:colOff>
      <xdr:row>51</xdr:row>
      <xdr:rowOff>118824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876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135351</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853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65083</xdr:rowOff>
    </xdr:from>
    <xdr:to>
      <xdr:col>76</xdr:col>
      <xdr:colOff>165100</xdr:colOff>
      <xdr:row>52</xdr:row>
      <xdr:rowOff>166683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898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11760</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875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43318</xdr:rowOff>
    </xdr:from>
    <xdr:to>
      <xdr:col>72</xdr:col>
      <xdr:colOff>38100</xdr:colOff>
      <xdr:row>50</xdr:row>
      <xdr:rowOff>144918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861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48</xdr:row>
      <xdr:rowOff>161445</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839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53539</xdr:rowOff>
    </xdr:from>
    <xdr:to>
      <xdr:col>67</xdr:col>
      <xdr:colOff>101600</xdr:colOff>
      <xdr:row>52</xdr:row>
      <xdr:rowOff>155139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896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216</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8744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127607</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29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85008</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88262</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90719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95093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83158</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56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100406</xdr:rowOff>
    </xdr:from>
    <xdr:to>
      <xdr:col>85</xdr:col>
      <xdr:colOff>127000</xdr:colOff>
      <xdr:row>92</xdr:row>
      <xdr:rowOff>75724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5702356"/>
          <a:ext cx="838200" cy="14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128841</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88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75724</xdr:rowOff>
    </xdr:from>
    <xdr:to>
      <xdr:col>81</xdr:col>
      <xdr:colOff>50800</xdr:colOff>
      <xdr:row>93</xdr:row>
      <xdr:rowOff>14283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5849124"/>
          <a:ext cx="889000" cy="11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90575</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163170</xdr:rowOff>
    </xdr:from>
    <xdr:to>
      <xdr:col>76</xdr:col>
      <xdr:colOff>114300</xdr:colOff>
      <xdr:row>93</xdr:row>
      <xdr:rowOff>14283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5936570"/>
          <a:ext cx="889000" cy="2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109447</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163170</xdr:rowOff>
    </xdr:from>
    <xdr:to>
      <xdr:col>71</xdr:col>
      <xdr:colOff>177800</xdr:colOff>
      <xdr:row>93</xdr:row>
      <xdr:rowOff>19811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5936570"/>
          <a:ext cx="889000" cy="2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110831</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109470</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74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49606</xdr:rowOff>
    </xdr:from>
    <xdr:to>
      <xdr:col>85</xdr:col>
      <xdr:colOff>177800</xdr:colOff>
      <xdr:row>91</xdr:row>
      <xdr:rowOff>151206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565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2633</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560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24924</xdr:rowOff>
    </xdr:from>
    <xdr:to>
      <xdr:col>81</xdr:col>
      <xdr:colOff>101600</xdr:colOff>
      <xdr:row>92</xdr:row>
      <xdr:rowOff>126524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57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143051</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557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134933</xdr:rowOff>
    </xdr:from>
    <xdr:to>
      <xdr:col>76</xdr:col>
      <xdr:colOff>165100</xdr:colOff>
      <xdr:row>93</xdr:row>
      <xdr:rowOff>65083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590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81610</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568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112370</xdr:rowOff>
    </xdr:from>
    <xdr:to>
      <xdr:col>72</xdr:col>
      <xdr:colOff>38100</xdr:colOff>
      <xdr:row>93</xdr:row>
      <xdr:rowOff>42520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588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59047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566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140461</xdr:rowOff>
    </xdr:from>
    <xdr:to>
      <xdr:col>67</xdr:col>
      <xdr:colOff>101600</xdr:colOff>
      <xdr:row>93</xdr:row>
      <xdr:rowOff>70611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591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87138</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568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21312</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6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総務費、農林水産業費、土木費</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で類似団体平均よりも高い水準となっている。総務費では沖縄振興特別推進市町村交付金（葬祭場、認定こども園整備等）による事業を、農林水産業費では小型漁船の建造や圃場整備を実施したためである。土木費では他団体にはない空港管理費が含まれるため、類似団体平均よりも高い水準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当年度の実質単年度収支が</a:t>
          </a:r>
          <a:r>
            <a:rPr kumimoji="1" lang="ja-JP" altLang="en-US" sz="1100">
              <a:solidFill>
                <a:schemeClr val="dk1"/>
              </a:solidFill>
              <a:effectLst/>
              <a:latin typeface="+mn-lt"/>
              <a:ea typeface="+mn-ea"/>
              <a:cs typeface="+mn-cs"/>
            </a:rPr>
            <a:t>マイナス</a:t>
          </a:r>
          <a:r>
            <a:rPr kumimoji="1" lang="ja-JP" altLang="ja-JP" sz="1100">
              <a:solidFill>
                <a:schemeClr val="dk1"/>
              </a:solidFill>
              <a:effectLst/>
              <a:latin typeface="+mn-lt"/>
              <a:ea typeface="+mn-ea"/>
              <a:cs typeface="+mn-cs"/>
            </a:rPr>
            <a:t>になった要因は、</a:t>
          </a:r>
          <a:r>
            <a:rPr kumimoji="1" lang="ja-JP" altLang="en-US" sz="1100">
              <a:solidFill>
                <a:schemeClr val="dk1"/>
              </a:solidFill>
              <a:effectLst/>
              <a:latin typeface="+mn-lt"/>
              <a:ea typeface="+mn-ea"/>
              <a:cs typeface="+mn-cs"/>
            </a:rPr>
            <a:t>基金の取り崩しが発生したことによる</a:t>
          </a:r>
          <a:r>
            <a:rPr kumimoji="1" lang="ja-JP" altLang="ja-JP" sz="1100">
              <a:solidFill>
                <a:schemeClr val="dk1"/>
              </a:solidFill>
              <a:effectLst/>
              <a:latin typeface="+mn-lt"/>
              <a:ea typeface="+mn-ea"/>
              <a:cs typeface="+mn-cs"/>
            </a:rPr>
            <a:t>。今後も事業の見直しや基金取崩しの抑制を図り、健全な行政運営に努める。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各会計において赤字は発生していない。今後も経費削減を図り、適正な財政運営に努める。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3609851</v>
      </c>
      <c r="BO4" s="426"/>
      <c r="BP4" s="426"/>
      <c r="BQ4" s="426"/>
      <c r="BR4" s="426"/>
      <c r="BS4" s="426"/>
      <c r="BT4" s="426"/>
      <c r="BU4" s="427"/>
      <c r="BV4" s="425">
        <v>2662586</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3.7</v>
      </c>
      <c r="CU4" s="610"/>
      <c r="CV4" s="610"/>
      <c r="CW4" s="610"/>
      <c r="CX4" s="610"/>
      <c r="CY4" s="610"/>
      <c r="CZ4" s="610"/>
      <c r="DA4" s="611"/>
      <c r="DB4" s="609">
        <v>17.8</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3567379</v>
      </c>
      <c r="BO5" s="431"/>
      <c r="BP5" s="431"/>
      <c r="BQ5" s="431"/>
      <c r="BR5" s="431"/>
      <c r="BS5" s="431"/>
      <c r="BT5" s="431"/>
      <c r="BU5" s="432"/>
      <c r="BV5" s="430">
        <v>2518367</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84</v>
      </c>
      <c r="CU5" s="401"/>
      <c r="CV5" s="401"/>
      <c r="CW5" s="401"/>
      <c r="CX5" s="401"/>
      <c r="CY5" s="401"/>
      <c r="CZ5" s="401"/>
      <c r="DA5" s="402"/>
      <c r="DB5" s="400">
        <v>90.3</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101</v>
      </c>
      <c r="AV6" s="488"/>
      <c r="AW6" s="488"/>
      <c r="AX6" s="488"/>
      <c r="AY6" s="410" t="s">
        <v>102</v>
      </c>
      <c r="AZ6" s="411"/>
      <c r="BA6" s="411"/>
      <c r="BB6" s="411"/>
      <c r="BC6" s="411"/>
      <c r="BD6" s="411"/>
      <c r="BE6" s="411"/>
      <c r="BF6" s="411"/>
      <c r="BG6" s="411"/>
      <c r="BH6" s="411"/>
      <c r="BI6" s="411"/>
      <c r="BJ6" s="411"/>
      <c r="BK6" s="411"/>
      <c r="BL6" s="411"/>
      <c r="BM6" s="412"/>
      <c r="BN6" s="430">
        <v>42472</v>
      </c>
      <c r="BO6" s="431"/>
      <c r="BP6" s="431"/>
      <c r="BQ6" s="431"/>
      <c r="BR6" s="431"/>
      <c r="BS6" s="431"/>
      <c r="BT6" s="431"/>
      <c r="BU6" s="432"/>
      <c r="BV6" s="430">
        <v>144219</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86.1</v>
      </c>
      <c r="CU6" s="584"/>
      <c r="CV6" s="584"/>
      <c r="CW6" s="584"/>
      <c r="CX6" s="584"/>
      <c r="CY6" s="584"/>
      <c r="CZ6" s="584"/>
      <c r="DA6" s="585"/>
      <c r="DB6" s="583">
        <v>92.8</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12049</v>
      </c>
      <c r="BO7" s="431"/>
      <c r="BP7" s="431"/>
      <c r="BQ7" s="431"/>
      <c r="BR7" s="431"/>
      <c r="BS7" s="431"/>
      <c r="BT7" s="431"/>
      <c r="BU7" s="432"/>
      <c r="BV7" s="430">
        <v>5191</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829366</v>
      </c>
      <c r="CU7" s="431"/>
      <c r="CV7" s="431"/>
      <c r="CW7" s="431"/>
      <c r="CX7" s="431"/>
      <c r="CY7" s="431"/>
      <c r="CZ7" s="431"/>
      <c r="DA7" s="432"/>
      <c r="DB7" s="430">
        <v>780046</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30423</v>
      </c>
      <c r="BO8" s="431"/>
      <c r="BP8" s="431"/>
      <c r="BQ8" s="431"/>
      <c r="BR8" s="431"/>
      <c r="BS8" s="431"/>
      <c r="BT8" s="431"/>
      <c r="BU8" s="432"/>
      <c r="BV8" s="430">
        <v>139028</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0.13</v>
      </c>
      <c r="CU8" s="544"/>
      <c r="CV8" s="544"/>
      <c r="CW8" s="544"/>
      <c r="CX8" s="544"/>
      <c r="CY8" s="544"/>
      <c r="CZ8" s="544"/>
      <c r="DA8" s="545"/>
      <c r="DB8" s="543">
        <v>0.13</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590</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109</v>
      </c>
      <c r="AV9" s="488"/>
      <c r="AW9" s="488"/>
      <c r="AX9" s="488"/>
      <c r="AY9" s="410" t="s">
        <v>116</v>
      </c>
      <c r="AZ9" s="411"/>
      <c r="BA9" s="411"/>
      <c r="BB9" s="411"/>
      <c r="BC9" s="411"/>
      <c r="BD9" s="411"/>
      <c r="BE9" s="411"/>
      <c r="BF9" s="411"/>
      <c r="BG9" s="411"/>
      <c r="BH9" s="411"/>
      <c r="BI9" s="411"/>
      <c r="BJ9" s="411"/>
      <c r="BK9" s="411"/>
      <c r="BL9" s="411"/>
      <c r="BM9" s="412"/>
      <c r="BN9" s="430">
        <v>-108605</v>
      </c>
      <c r="BO9" s="431"/>
      <c r="BP9" s="431"/>
      <c r="BQ9" s="431"/>
      <c r="BR9" s="431"/>
      <c r="BS9" s="431"/>
      <c r="BT9" s="431"/>
      <c r="BU9" s="432"/>
      <c r="BV9" s="430">
        <v>113256</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21.5</v>
      </c>
      <c r="CU9" s="401"/>
      <c r="CV9" s="401"/>
      <c r="CW9" s="401"/>
      <c r="CX9" s="401"/>
      <c r="CY9" s="401"/>
      <c r="CZ9" s="401"/>
      <c r="DA9" s="402"/>
      <c r="DB9" s="400">
        <v>21.4</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629</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75000</v>
      </c>
      <c r="BO10" s="431"/>
      <c r="BP10" s="431"/>
      <c r="BQ10" s="431"/>
      <c r="BR10" s="431"/>
      <c r="BS10" s="431"/>
      <c r="BT10" s="431"/>
      <c r="BU10" s="432"/>
      <c r="BV10" s="430">
        <v>8555</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93</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567</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134</v>
      </c>
      <c r="AV12" s="488"/>
      <c r="AW12" s="488"/>
      <c r="AX12" s="488"/>
      <c r="AY12" s="410" t="s">
        <v>135</v>
      </c>
      <c r="AZ12" s="411"/>
      <c r="BA12" s="411"/>
      <c r="BB12" s="411"/>
      <c r="BC12" s="411"/>
      <c r="BD12" s="411"/>
      <c r="BE12" s="411"/>
      <c r="BF12" s="411"/>
      <c r="BG12" s="411"/>
      <c r="BH12" s="411"/>
      <c r="BI12" s="411"/>
      <c r="BJ12" s="411"/>
      <c r="BK12" s="411"/>
      <c r="BL12" s="411"/>
      <c r="BM12" s="412"/>
      <c r="BN12" s="430">
        <v>82409</v>
      </c>
      <c r="BO12" s="431"/>
      <c r="BP12" s="431"/>
      <c r="BQ12" s="431"/>
      <c r="BR12" s="431"/>
      <c r="BS12" s="431"/>
      <c r="BT12" s="431"/>
      <c r="BU12" s="432"/>
      <c r="BV12" s="430">
        <v>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128</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561</v>
      </c>
      <c r="S13" s="534"/>
      <c r="T13" s="534"/>
      <c r="U13" s="534"/>
      <c r="V13" s="535"/>
      <c r="W13" s="521" t="s">
        <v>139</v>
      </c>
      <c r="X13" s="443"/>
      <c r="Y13" s="443"/>
      <c r="Z13" s="443"/>
      <c r="AA13" s="443"/>
      <c r="AB13" s="444"/>
      <c r="AC13" s="406">
        <v>54</v>
      </c>
      <c r="AD13" s="407"/>
      <c r="AE13" s="407"/>
      <c r="AF13" s="407"/>
      <c r="AG13" s="408"/>
      <c r="AH13" s="406">
        <v>69</v>
      </c>
      <c r="AI13" s="407"/>
      <c r="AJ13" s="407"/>
      <c r="AK13" s="407"/>
      <c r="AL13" s="409"/>
      <c r="AM13" s="499" t="s">
        <v>140</v>
      </c>
      <c r="AN13" s="404"/>
      <c r="AO13" s="404"/>
      <c r="AP13" s="404"/>
      <c r="AQ13" s="404"/>
      <c r="AR13" s="404"/>
      <c r="AS13" s="404"/>
      <c r="AT13" s="405"/>
      <c r="AU13" s="487" t="s">
        <v>134</v>
      </c>
      <c r="AV13" s="488"/>
      <c r="AW13" s="488"/>
      <c r="AX13" s="488"/>
      <c r="AY13" s="410" t="s">
        <v>141</v>
      </c>
      <c r="AZ13" s="411"/>
      <c r="BA13" s="411"/>
      <c r="BB13" s="411"/>
      <c r="BC13" s="411"/>
      <c r="BD13" s="411"/>
      <c r="BE13" s="411"/>
      <c r="BF13" s="411"/>
      <c r="BG13" s="411"/>
      <c r="BH13" s="411"/>
      <c r="BI13" s="411"/>
      <c r="BJ13" s="411"/>
      <c r="BK13" s="411"/>
      <c r="BL13" s="411"/>
      <c r="BM13" s="412"/>
      <c r="BN13" s="430">
        <v>-116014</v>
      </c>
      <c r="BO13" s="431"/>
      <c r="BP13" s="431"/>
      <c r="BQ13" s="431"/>
      <c r="BR13" s="431"/>
      <c r="BS13" s="431"/>
      <c r="BT13" s="431"/>
      <c r="BU13" s="432"/>
      <c r="BV13" s="430">
        <v>121811</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8.5</v>
      </c>
      <c r="CU13" s="401"/>
      <c r="CV13" s="401"/>
      <c r="CW13" s="401"/>
      <c r="CX13" s="401"/>
      <c r="CY13" s="401"/>
      <c r="CZ13" s="401"/>
      <c r="DA13" s="402"/>
      <c r="DB13" s="400">
        <v>8.6</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143</v>
      </c>
      <c r="M14" s="567"/>
      <c r="N14" s="567"/>
      <c r="O14" s="567"/>
      <c r="P14" s="567"/>
      <c r="Q14" s="568"/>
      <c r="R14" s="533">
        <v>589</v>
      </c>
      <c r="S14" s="534"/>
      <c r="T14" s="534"/>
      <c r="U14" s="534"/>
      <c r="V14" s="535"/>
      <c r="W14" s="536"/>
      <c r="X14" s="446"/>
      <c r="Y14" s="446"/>
      <c r="Z14" s="446"/>
      <c r="AA14" s="446"/>
      <c r="AB14" s="447"/>
      <c r="AC14" s="526">
        <v>12.9</v>
      </c>
      <c r="AD14" s="527"/>
      <c r="AE14" s="527"/>
      <c r="AF14" s="527"/>
      <c r="AG14" s="528"/>
      <c r="AH14" s="526">
        <v>14.6</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v>15.1</v>
      </c>
      <c r="CU14" s="538"/>
      <c r="CV14" s="538"/>
      <c r="CW14" s="538"/>
      <c r="CX14" s="538"/>
      <c r="CY14" s="538"/>
      <c r="CZ14" s="538"/>
      <c r="DA14" s="539"/>
      <c r="DB14" s="537">
        <v>9.6</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145</v>
      </c>
      <c r="N15" s="531"/>
      <c r="O15" s="531"/>
      <c r="P15" s="531"/>
      <c r="Q15" s="532"/>
      <c r="R15" s="533">
        <v>583</v>
      </c>
      <c r="S15" s="534"/>
      <c r="T15" s="534"/>
      <c r="U15" s="534"/>
      <c r="V15" s="535"/>
      <c r="W15" s="521" t="s">
        <v>146</v>
      </c>
      <c r="X15" s="443"/>
      <c r="Y15" s="443"/>
      <c r="Z15" s="443"/>
      <c r="AA15" s="443"/>
      <c r="AB15" s="444"/>
      <c r="AC15" s="406">
        <v>163</v>
      </c>
      <c r="AD15" s="407"/>
      <c r="AE15" s="407"/>
      <c r="AF15" s="407"/>
      <c r="AG15" s="408"/>
      <c r="AH15" s="406">
        <v>194</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91919</v>
      </c>
      <c r="BO15" s="426"/>
      <c r="BP15" s="426"/>
      <c r="BQ15" s="426"/>
      <c r="BR15" s="426"/>
      <c r="BS15" s="426"/>
      <c r="BT15" s="426"/>
      <c r="BU15" s="427"/>
      <c r="BV15" s="425">
        <v>93230</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38.799999999999997</v>
      </c>
      <c r="AD16" s="527"/>
      <c r="AE16" s="527"/>
      <c r="AF16" s="527"/>
      <c r="AG16" s="528"/>
      <c r="AH16" s="526">
        <v>40.9</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789324</v>
      </c>
      <c r="BO16" s="431"/>
      <c r="BP16" s="431"/>
      <c r="BQ16" s="431"/>
      <c r="BR16" s="431"/>
      <c r="BS16" s="431"/>
      <c r="BT16" s="431"/>
      <c r="BU16" s="432"/>
      <c r="BV16" s="430">
        <v>730945</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203</v>
      </c>
      <c r="AD17" s="407"/>
      <c r="AE17" s="407"/>
      <c r="AF17" s="407"/>
      <c r="AG17" s="408"/>
      <c r="AH17" s="406">
        <v>211</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111075</v>
      </c>
      <c r="BO17" s="431"/>
      <c r="BP17" s="431"/>
      <c r="BQ17" s="431"/>
      <c r="BR17" s="431"/>
      <c r="BS17" s="431"/>
      <c r="BT17" s="431"/>
      <c r="BU17" s="432"/>
      <c r="BV17" s="430">
        <v>121793</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13.07</v>
      </c>
      <c r="M18" s="495"/>
      <c r="N18" s="495"/>
      <c r="O18" s="495"/>
      <c r="P18" s="495"/>
      <c r="Q18" s="495"/>
      <c r="R18" s="496"/>
      <c r="S18" s="496"/>
      <c r="T18" s="496"/>
      <c r="U18" s="496"/>
      <c r="V18" s="497"/>
      <c r="W18" s="511"/>
      <c r="X18" s="512"/>
      <c r="Y18" s="512"/>
      <c r="Z18" s="512"/>
      <c r="AA18" s="512"/>
      <c r="AB18" s="522"/>
      <c r="AC18" s="394">
        <v>48.3</v>
      </c>
      <c r="AD18" s="395"/>
      <c r="AE18" s="395"/>
      <c r="AF18" s="395"/>
      <c r="AG18" s="498"/>
      <c r="AH18" s="394">
        <v>44.5</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715336</v>
      </c>
      <c r="BO18" s="431"/>
      <c r="BP18" s="431"/>
      <c r="BQ18" s="431"/>
      <c r="BR18" s="431"/>
      <c r="BS18" s="431"/>
      <c r="BT18" s="431"/>
      <c r="BU18" s="432"/>
      <c r="BV18" s="430">
        <v>711529</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45</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1340876</v>
      </c>
      <c r="BO19" s="431"/>
      <c r="BP19" s="431"/>
      <c r="BQ19" s="431"/>
      <c r="BR19" s="431"/>
      <c r="BS19" s="431"/>
      <c r="BT19" s="431"/>
      <c r="BU19" s="432"/>
      <c r="BV19" s="430">
        <v>1217437</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326</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2888999</v>
      </c>
      <c r="BO23" s="431"/>
      <c r="BP23" s="431"/>
      <c r="BQ23" s="431"/>
      <c r="BR23" s="431"/>
      <c r="BS23" s="431"/>
      <c r="BT23" s="431"/>
      <c r="BU23" s="432"/>
      <c r="BV23" s="430">
        <v>2538454</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6620</v>
      </c>
      <c r="R24" s="407"/>
      <c r="S24" s="407"/>
      <c r="T24" s="407"/>
      <c r="U24" s="407"/>
      <c r="V24" s="408"/>
      <c r="W24" s="472"/>
      <c r="X24" s="463"/>
      <c r="Y24" s="464"/>
      <c r="Z24" s="403" t="s">
        <v>170</v>
      </c>
      <c r="AA24" s="404"/>
      <c r="AB24" s="404"/>
      <c r="AC24" s="404"/>
      <c r="AD24" s="404"/>
      <c r="AE24" s="404"/>
      <c r="AF24" s="404"/>
      <c r="AG24" s="405"/>
      <c r="AH24" s="406">
        <v>34</v>
      </c>
      <c r="AI24" s="407"/>
      <c r="AJ24" s="407"/>
      <c r="AK24" s="407"/>
      <c r="AL24" s="408"/>
      <c r="AM24" s="406">
        <v>92344</v>
      </c>
      <c r="AN24" s="407"/>
      <c r="AO24" s="407"/>
      <c r="AP24" s="407"/>
      <c r="AQ24" s="407"/>
      <c r="AR24" s="408"/>
      <c r="AS24" s="406">
        <v>2716</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2731885</v>
      </c>
      <c r="BO24" s="431"/>
      <c r="BP24" s="431"/>
      <c r="BQ24" s="431"/>
      <c r="BR24" s="431"/>
      <c r="BS24" s="431"/>
      <c r="BT24" s="431"/>
      <c r="BU24" s="432"/>
      <c r="BV24" s="430">
        <v>2412389</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1</v>
      </c>
      <c r="M25" s="407"/>
      <c r="N25" s="407"/>
      <c r="O25" s="407"/>
      <c r="P25" s="408"/>
      <c r="Q25" s="406">
        <v>5360</v>
      </c>
      <c r="R25" s="407"/>
      <c r="S25" s="407"/>
      <c r="T25" s="407"/>
      <c r="U25" s="407"/>
      <c r="V25" s="408"/>
      <c r="W25" s="472"/>
      <c r="X25" s="463"/>
      <c r="Y25" s="464"/>
      <c r="Z25" s="403" t="s">
        <v>173</v>
      </c>
      <c r="AA25" s="404"/>
      <c r="AB25" s="404"/>
      <c r="AC25" s="404"/>
      <c r="AD25" s="404"/>
      <c r="AE25" s="404"/>
      <c r="AF25" s="404"/>
      <c r="AG25" s="405"/>
      <c r="AH25" s="406" t="s">
        <v>137</v>
      </c>
      <c r="AI25" s="407"/>
      <c r="AJ25" s="407"/>
      <c r="AK25" s="407"/>
      <c r="AL25" s="408"/>
      <c r="AM25" s="406" t="s">
        <v>174</v>
      </c>
      <c r="AN25" s="407"/>
      <c r="AO25" s="407"/>
      <c r="AP25" s="407"/>
      <c r="AQ25" s="407"/>
      <c r="AR25" s="408"/>
      <c r="AS25" s="406" t="s">
        <v>128</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t="s">
        <v>174</v>
      </c>
      <c r="BO25" s="426"/>
      <c r="BP25" s="426"/>
      <c r="BQ25" s="426"/>
      <c r="BR25" s="426"/>
      <c r="BS25" s="426"/>
      <c r="BT25" s="426"/>
      <c r="BU25" s="427"/>
      <c r="BV25" s="425" t="s">
        <v>174</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176</v>
      </c>
      <c r="F26" s="404"/>
      <c r="G26" s="404"/>
      <c r="H26" s="404"/>
      <c r="I26" s="404"/>
      <c r="J26" s="404"/>
      <c r="K26" s="405"/>
      <c r="L26" s="406">
        <v>1</v>
      </c>
      <c r="M26" s="407"/>
      <c r="N26" s="407"/>
      <c r="O26" s="407"/>
      <c r="P26" s="408"/>
      <c r="Q26" s="406">
        <v>5190</v>
      </c>
      <c r="R26" s="407"/>
      <c r="S26" s="407"/>
      <c r="T26" s="407"/>
      <c r="U26" s="407"/>
      <c r="V26" s="408"/>
      <c r="W26" s="472"/>
      <c r="X26" s="463"/>
      <c r="Y26" s="464"/>
      <c r="Z26" s="403" t="s">
        <v>177</v>
      </c>
      <c r="AA26" s="485"/>
      <c r="AB26" s="485"/>
      <c r="AC26" s="485"/>
      <c r="AD26" s="485"/>
      <c r="AE26" s="485"/>
      <c r="AF26" s="485"/>
      <c r="AG26" s="486"/>
      <c r="AH26" s="406" t="s">
        <v>128</v>
      </c>
      <c r="AI26" s="407"/>
      <c r="AJ26" s="407"/>
      <c r="AK26" s="407"/>
      <c r="AL26" s="408"/>
      <c r="AM26" s="406" t="s">
        <v>128</v>
      </c>
      <c r="AN26" s="407"/>
      <c r="AO26" s="407"/>
      <c r="AP26" s="407"/>
      <c r="AQ26" s="407"/>
      <c r="AR26" s="408"/>
      <c r="AS26" s="406" t="s">
        <v>174</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t="s">
        <v>174</v>
      </c>
      <c r="BO26" s="431"/>
      <c r="BP26" s="431"/>
      <c r="BQ26" s="431"/>
      <c r="BR26" s="431"/>
      <c r="BS26" s="431"/>
      <c r="BT26" s="431"/>
      <c r="BU26" s="432"/>
      <c r="BV26" s="430" t="s">
        <v>174</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179</v>
      </c>
      <c r="F27" s="404"/>
      <c r="G27" s="404"/>
      <c r="H27" s="404"/>
      <c r="I27" s="404"/>
      <c r="J27" s="404"/>
      <c r="K27" s="405"/>
      <c r="L27" s="406">
        <v>1</v>
      </c>
      <c r="M27" s="407"/>
      <c r="N27" s="407"/>
      <c r="O27" s="407"/>
      <c r="P27" s="408"/>
      <c r="Q27" s="406">
        <v>2390</v>
      </c>
      <c r="R27" s="407"/>
      <c r="S27" s="407"/>
      <c r="T27" s="407"/>
      <c r="U27" s="407"/>
      <c r="V27" s="408"/>
      <c r="W27" s="472"/>
      <c r="X27" s="463"/>
      <c r="Y27" s="464"/>
      <c r="Z27" s="403" t="s">
        <v>180</v>
      </c>
      <c r="AA27" s="404"/>
      <c r="AB27" s="404"/>
      <c r="AC27" s="404"/>
      <c r="AD27" s="404"/>
      <c r="AE27" s="404"/>
      <c r="AF27" s="404"/>
      <c r="AG27" s="405"/>
      <c r="AH27" s="406">
        <v>3</v>
      </c>
      <c r="AI27" s="407"/>
      <c r="AJ27" s="407"/>
      <c r="AK27" s="407"/>
      <c r="AL27" s="408"/>
      <c r="AM27" s="406">
        <v>9000</v>
      </c>
      <c r="AN27" s="407"/>
      <c r="AO27" s="407"/>
      <c r="AP27" s="407"/>
      <c r="AQ27" s="407"/>
      <c r="AR27" s="408"/>
      <c r="AS27" s="406">
        <v>3000</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v>25821</v>
      </c>
      <c r="BO27" s="434"/>
      <c r="BP27" s="434"/>
      <c r="BQ27" s="434"/>
      <c r="BR27" s="434"/>
      <c r="BS27" s="434"/>
      <c r="BT27" s="434"/>
      <c r="BU27" s="435"/>
      <c r="BV27" s="433">
        <v>25821</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1980</v>
      </c>
      <c r="R28" s="407"/>
      <c r="S28" s="407"/>
      <c r="T28" s="407"/>
      <c r="U28" s="407"/>
      <c r="V28" s="408"/>
      <c r="W28" s="472"/>
      <c r="X28" s="463"/>
      <c r="Y28" s="464"/>
      <c r="Z28" s="403" t="s">
        <v>183</v>
      </c>
      <c r="AA28" s="404"/>
      <c r="AB28" s="404"/>
      <c r="AC28" s="404"/>
      <c r="AD28" s="404"/>
      <c r="AE28" s="404"/>
      <c r="AF28" s="404"/>
      <c r="AG28" s="405"/>
      <c r="AH28" s="406" t="s">
        <v>128</v>
      </c>
      <c r="AI28" s="407"/>
      <c r="AJ28" s="407"/>
      <c r="AK28" s="407"/>
      <c r="AL28" s="408"/>
      <c r="AM28" s="406" t="s">
        <v>174</v>
      </c>
      <c r="AN28" s="407"/>
      <c r="AO28" s="407"/>
      <c r="AP28" s="407"/>
      <c r="AQ28" s="407"/>
      <c r="AR28" s="408"/>
      <c r="AS28" s="406" t="s">
        <v>174</v>
      </c>
      <c r="AT28" s="407"/>
      <c r="AU28" s="407"/>
      <c r="AV28" s="407"/>
      <c r="AW28" s="407"/>
      <c r="AX28" s="409"/>
      <c r="AY28" s="413" t="s">
        <v>184</v>
      </c>
      <c r="AZ28" s="414"/>
      <c r="BA28" s="414"/>
      <c r="BB28" s="415"/>
      <c r="BC28" s="422" t="s">
        <v>47</v>
      </c>
      <c r="BD28" s="423"/>
      <c r="BE28" s="423"/>
      <c r="BF28" s="423"/>
      <c r="BG28" s="423"/>
      <c r="BH28" s="423"/>
      <c r="BI28" s="423"/>
      <c r="BJ28" s="423"/>
      <c r="BK28" s="423"/>
      <c r="BL28" s="423"/>
      <c r="BM28" s="424"/>
      <c r="BN28" s="425">
        <v>223850</v>
      </c>
      <c r="BO28" s="426"/>
      <c r="BP28" s="426"/>
      <c r="BQ28" s="426"/>
      <c r="BR28" s="426"/>
      <c r="BS28" s="426"/>
      <c r="BT28" s="426"/>
      <c r="BU28" s="427"/>
      <c r="BV28" s="425">
        <v>231259</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185</v>
      </c>
      <c r="F29" s="404"/>
      <c r="G29" s="404"/>
      <c r="H29" s="404"/>
      <c r="I29" s="404"/>
      <c r="J29" s="404"/>
      <c r="K29" s="405"/>
      <c r="L29" s="406">
        <v>3</v>
      </c>
      <c r="M29" s="407"/>
      <c r="N29" s="407"/>
      <c r="O29" s="407"/>
      <c r="P29" s="408"/>
      <c r="Q29" s="406">
        <v>1850</v>
      </c>
      <c r="R29" s="407"/>
      <c r="S29" s="407"/>
      <c r="T29" s="407"/>
      <c r="U29" s="407"/>
      <c r="V29" s="408"/>
      <c r="W29" s="473"/>
      <c r="X29" s="474"/>
      <c r="Y29" s="475"/>
      <c r="Z29" s="403" t="s">
        <v>186</v>
      </c>
      <c r="AA29" s="404"/>
      <c r="AB29" s="404"/>
      <c r="AC29" s="404"/>
      <c r="AD29" s="404"/>
      <c r="AE29" s="404"/>
      <c r="AF29" s="404"/>
      <c r="AG29" s="405"/>
      <c r="AH29" s="406">
        <v>37</v>
      </c>
      <c r="AI29" s="407"/>
      <c r="AJ29" s="407"/>
      <c r="AK29" s="407"/>
      <c r="AL29" s="408"/>
      <c r="AM29" s="406">
        <v>101344</v>
      </c>
      <c r="AN29" s="407"/>
      <c r="AO29" s="407"/>
      <c r="AP29" s="407"/>
      <c r="AQ29" s="407"/>
      <c r="AR29" s="408"/>
      <c r="AS29" s="406">
        <v>2739</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2610</v>
      </c>
      <c r="BO29" s="431"/>
      <c r="BP29" s="431"/>
      <c r="BQ29" s="431"/>
      <c r="BR29" s="431"/>
      <c r="BS29" s="431"/>
      <c r="BT29" s="431"/>
      <c r="BU29" s="432"/>
      <c r="BV29" s="430">
        <v>2610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90.3</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407471</v>
      </c>
      <c r="BO30" s="434"/>
      <c r="BP30" s="434"/>
      <c r="BQ30" s="434"/>
      <c r="BR30" s="434"/>
      <c r="BS30" s="434"/>
      <c r="BT30" s="434"/>
      <c r="BU30" s="435"/>
      <c r="BV30" s="433">
        <v>351674</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197</v>
      </c>
      <c r="V33" s="393"/>
      <c r="W33" s="392" t="s">
        <v>196</v>
      </c>
      <c r="X33" s="392"/>
      <c r="Y33" s="392"/>
      <c r="Z33" s="392"/>
      <c r="AA33" s="392"/>
      <c r="AB33" s="392"/>
      <c r="AC33" s="392"/>
      <c r="AD33" s="392"/>
      <c r="AE33" s="392"/>
      <c r="AF33" s="392"/>
      <c r="AG33" s="392"/>
      <c r="AH33" s="392"/>
      <c r="AI33" s="392"/>
      <c r="AJ33" s="392"/>
      <c r="AK33" s="392"/>
      <c r="AL33" s="216"/>
      <c r="AM33" s="393" t="s">
        <v>198</v>
      </c>
      <c r="AN33" s="393"/>
      <c r="AO33" s="392" t="s">
        <v>196</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197</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5</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7</v>
      </c>
      <c r="BF34" s="389"/>
      <c r="BG34" s="388" t="str">
        <f>IF('各会計、関係団体の財政状況及び健全化判断比率'!B30="","",'各会計、関係団体の財政状況及び健全化判断比率'!B30)</f>
        <v>簡易水道特別会計</v>
      </c>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沖縄県市町村自治会館管理組合</v>
      </c>
      <c r="BZ34" s="388"/>
      <c r="CA34" s="388"/>
      <c r="CB34" s="388"/>
      <c r="CC34" s="388"/>
      <c r="CD34" s="388"/>
      <c r="CE34" s="388"/>
      <c r="CF34" s="388"/>
      <c r="CG34" s="388"/>
      <c r="CH34" s="388"/>
      <c r="CI34" s="388"/>
      <c r="CJ34" s="388"/>
      <c r="CK34" s="388"/>
      <c r="CL34" s="388"/>
      <c r="CM34" s="388"/>
      <c r="CN34" s="214"/>
      <c r="CO34" s="389">
        <f>IF(CQ34="","",MAX(C34:D43,U34:V43,AM34:AN43,BE34:BF43,BW34:BX43)+1)</f>
        <v>17</v>
      </c>
      <c r="CP34" s="389"/>
      <c r="CQ34" s="388" t="str">
        <f>IF('各会計、関係団体の財政状況及び健全化判断比率'!BS7="","",'各会計、関係団体の財政状況及び健全化判断比率'!BS7)</f>
        <v>黄金山</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歯科特別会計</v>
      </c>
      <c r="F35" s="388"/>
      <c r="G35" s="388"/>
      <c r="H35" s="388"/>
      <c r="I35" s="388"/>
      <c r="J35" s="388"/>
      <c r="K35" s="388"/>
      <c r="L35" s="388"/>
      <c r="M35" s="388"/>
      <c r="N35" s="388"/>
      <c r="O35" s="388"/>
      <c r="P35" s="388"/>
      <c r="Q35" s="388"/>
      <c r="R35" s="388"/>
      <c r="S35" s="388"/>
      <c r="T35" s="214"/>
      <c r="U35" s="389">
        <f>IF(W35="","",U34+1)</f>
        <v>6</v>
      </c>
      <c r="V35" s="389"/>
      <c r="W35" s="388" t="str">
        <f>IF('各会計、関係団体の財政状況及び健全化判断比率'!B29="","",'各会計、関係団体の財政状況及び健全化判断比率'!B29)</f>
        <v>後期高齢者医療事業特別会計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沖縄県市町村総合事務組合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港湾特別会計</v>
      </c>
      <c r="F36" s="388"/>
      <c r="G36" s="388"/>
      <c r="H36" s="388"/>
      <c r="I36" s="388"/>
      <c r="J36" s="388"/>
      <c r="K36" s="388"/>
      <c r="L36" s="388"/>
      <c r="M36" s="388"/>
      <c r="N36" s="388"/>
      <c r="O36" s="388"/>
      <c r="P36" s="388"/>
      <c r="Q36" s="388"/>
      <c r="R36" s="388"/>
      <c r="S36" s="388"/>
      <c r="T36" s="214"/>
      <c r="U36" s="389" t="str">
        <f t="shared" ref="U36:U43" si="4">IF(W36="","",U35+1)</f>
        <v/>
      </c>
      <c r="V36" s="389"/>
      <c r="W36" s="388"/>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沖縄県町村交通災害共済組合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f>IF(E37="","",C36+1)</f>
        <v>4</v>
      </c>
      <c r="D37" s="389"/>
      <c r="E37" s="388" t="str">
        <f>IF('各会計、関係団体の財政状況及び健全化判断比率'!B10="","",'各会計、関係団体の財政状況及び健全化判断比率'!B10)</f>
        <v>月桃特別会計</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沖縄県介護保険広域連合（一般）</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沖縄県介護保険広域連合（特別）</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沖縄県後期高齢者医療広域連合（一般）</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沖縄県後期高齢者医療広域連合（特別）</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15</v>
      </c>
      <c r="BX41" s="389"/>
      <c r="BY41" s="388" t="str">
        <f>IF('各会計、関係団体の財政状況及び健全化判断比率'!B75="","",'各会計、関係団体の財政状況及び健全化判断比率'!B75)</f>
        <v>南部広域行政組合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16</v>
      </c>
      <c r="BX42" s="389"/>
      <c r="BY42" s="388" t="str">
        <f>IF('各会計、関係団体の財政状況及び健全化判断比率'!B76="","",'各会計、関係団体の財政状況及び健全化判断比率'!B76)</f>
        <v>南部広域市町村圏事務組合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eyu8htLidb2VLZeJRBqaTW0oyV6qfJ3D0XmmRRZsbj3w9A95SVS9PU5+zLh9GTQhUnqeVf943FtshS1tKZYquQ==" saltValue="+c9nNp0zUocWE0FNImrhW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zoomScale="60" zoomScaleNormal="6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12" t="s">
        <v>554</v>
      </c>
      <c r="D34" s="1212"/>
      <c r="E34" s="1213"/>
      <c r="F34" s="32">
        <v>8.1300000000000008</v>
      </c>
      <c r="G34" s="33">
        <v>0.45</v>
      </c>
      <c r="H34" s="33">
        <v>2.56</v>
      </c>
      <c r="I34" s="33">
        <v>12.73</v>
      </c>
      <c r="J34" s="34">
        <v>1.91</v>
      </c>
      <c r="K34" s="22"/>
      <c r="L34" s="22"/>
      <c r="M34" s="22"/>
      <c r="N34" s="22"/>
      <c r="O34" s="22"/>
      <c r="P34" s="22"/>
    </row>
    <row r="35" spans="1:16" ht="39" customHeight="1" x14ac:dyDescent="0.15">
      <c r="A35" s="22"/>
      <c r="B35" s="35"/>
      <c r="C35" s="1206" t="s">
        <v>555</v>
      </c>
      <c r="D35" s="1207"/>
      <c r="E35" s="1208"/>
      <c r="F35" s="36">
        <v>0.93</v>
      </c>
      <c r="G35" s="37">
        <v>0.59</v>
      </c>
      <c r="H35" s="37">
        <v>1.34</v>
      </c>
      <c r="I35" s="37">
        <v>2.4</v>
      </c>
      <c r="J35" s="38">
        <v>1.33</v>
      </c>
      <c r="K35" s="22"/>
      <c r="L35" s="22"/>
      <c r="M35" s="22"/>
      <c r="N35" s="22"/>
      <c r="O35" s="22"/>
      <c r="P35" s="22"/>
    </row>
    <row r="36" spans="1:16" ht="39" customHeight="1" x14ac:dyDescent="0.15">
      <c r="A36" s="22"/>
      <c r="B36" s="35"/>
      <c r="C36" s="1206" t="s">
        <v>556</v>
      </c>
      <c r="D36" s="1207"/>
      <c r="E36" s="1208"/>
      <c r="F36" s="36">
        <v>1.23</v>
      </c>
      <c r="G36" s="37">
        <v>1.08</v>
      </c>
      <c r="H36" s="37">
        <v>0.42</v>
      </c>
      <c r="I36" s="37">
        <v>4.66</v>
      </c>
      <c r="J36" s="38">
        <v>1.1000000000000001</v>
      </c>
      <c r="K36" s="22"/>
      <c r="L36" s="22"/>
      <c r="M36" s="22"/>
      <c r="N36" s="22"/>
      <c r="O36" s="22"/>
      <c r="P36" s="22"/>
    </row>
    <row r="37" spans="1:16" ht="39" customHeight="1" x14ac:dyDescent="0.15">
      <c r="A37" s="22"/>
      <c r="B37" s="35"/>
      <c r="C37" s="1206" t="s">
        <v>557</v>
      </c>
      <c r="D37" s="1207"/>
      <c r="E37" s="1208"/>
      <c r="F37" s="36">
        <v>2.17</v>
      </c>
      <c r="G37" s="37">
        <v>2.06</v>
      </c>
      <c r="H37" s="37">
        <v>0.93</v>
      </c>
      <c r="I37" s="37">
        <v>1.08</v>
      </c>
      <c r="J37" s="38">
        <v>0.98</v>
      </c>
      <c r="K37" s="22"/>
      <c r="L37" s="22"/>
      <c r="M37" s="22"/>
      <c r="N37" s="22"/>
      <c r="O37" s="22"/>
      <c r="P37" s="22"/>
    </row>
    <row r="38" spans="1:16" ht="39" customHeight="1" x14ac:dyDescent="0.15">
      <c r="A38" s="22"/>
      <c r="B38" s="35"/>
      <c r="C38" s="1206" t="s">
        <v>558</v>
      </c>
      <c r="D38" s="1207"/>
      <c r="E38" s="1208"/>
      <c r="F38" s="36">
        <v>0.09</v>
      </c>
      <c r="G38" s="37">
        <v>0.39</v>
      </c>
      <c r="H38" s="37">
        <v>0.13</v>
      </c>
      <c r="I38" s="37">
        <v>0.21</v>
      </c>
      <c r="J38" s="38">
        <v>0.35</v>
      </c>
      <c r="K38" s="22"/>
      <c r="L38" s="22"/>
      <c r="M38" s="22"/>
      <c r="N38" s="22"/>
      <c r="O38" s="22"/>
      <c r="P38" s="22"/>
    </row>
    <row r="39" spans="1:16" ht="39" customHeight="1" x14ac:dyDescent="0.15">
      <c r="A39" s="22"/>
      <c r="B39" s="35"/>
      <c r="C39" s="1206" t="s">
        <v>559</v>
      </c>
      <c r="D39" s="1207"/>
      <c r="E39" s="1208"/>
      <c r="F39" s="36">
        <v>0.46</v>
      </c>
      <c r="G39" s="37">
        <v>0.48</v>
      </c>
      <c r="H39" s="37">
        <v>0.31</v>
      </c>
      <c r="I39" s="37">
        <v>0.21</v>
      </c>
      <c r="J39" s="38">
        <v>0.28000000000000003</v>
      </c>
      <c r="K39" s="22"/>
      <c r="L39" s="22"/>
      <c r="M39" s="22"/>
      <c r="N39" s="22"/>
      <c r="O39" s="22"/>
      <c r="P39" s="22"/>
    </row>
    <row r="40" spans="1:16" ht="39" customHeight="1" x14ac:dyDescent="0.15">
      <c r="A40" s="22"/>
      <c r="B40" s="35"/>
      <c r="C40" s="1206" t="s">
        <v>560</v>
      </c>
      <c r="D40" s="1207"/>
      <c r="E40" s="1208"/>
      <c r="F40" s="36">
        <v>0</v>
      </c>
      <c r="G40" s="37">
        <v>0</v>
      </c>
      <c r="H40" s="37">
        <v>0</v>
      </c>
      <c r="I40" s="37">
        <v>0</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561</v>
      </c>
      <c r="D42" s="1207"/>
      <c r="E42" s="1208"/>
      <c r="F42" s="36" t="s">
        <v>503</v>
      </c>
      <c r="G42" s="37" t="s">
        <v>503</v>
      </c>
      <c r="H42" s="37" t="s">
        <v>503</v>
      </c>
      <c r="I42" s="37" t="s">
        <v>503</v>
      </c>
      <c r="J42" s="38" t="s">
        <v>503</v>
      </c>
      <c r="K42" s="22"/>
      <c r="L42" s="22"/>
      <c r="M42" s="22"/>
      <c r="N42" s="22"/>
      <c r="O42" s="22"/>
      <c r="P42" s="22"/>
    </row>
    <row r="43" spans="1:16" ht="39" customHeight="1" thickBot="1" x14ac:dyDescent="0.2">
      <c r="A43" s="22"/>
      <c r="B43" s="40"/>
      <c r="C43" s="1209" t="s">
        <v>562</v>
      </c>
      <c r="D43" s="1210"/>
      <c r="E43" s="1211"/>
      <c r="F43" s="41" t="s">
        <v>503</v>
      </c>
      <c r="G43" s="42" t="s">
        <v>503</v>
      </c>
      <c r="H43" s="42" t="s">
        <v>503</v>
      </c>
      <c r="I43" s="42" t="s">
        <v>503</v>
      </c>
      <c r="J43" s="43" t="s">
        <v>503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jw+5MyPiXpu4rlB6MPRybNW4ofcT1jjW7xcQceTkiGe3zsZaq2FksCvKK1rVxW3v5TYUbKp/GP7Dky+a0mk/g==" saltValue="yP7K+dRQJa46LGoJTMg+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topLeftCell="A9" zoomScale="70" zoomScaleNormal="70"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248</v>
      </c>
      <c r="L45" s="60">
        <v>252</v>
      </c>
      <c r="M45" s="60">
        <v>254</v>
      </c>
      <c r="N45" s="60">
        <v>282</v>
      </c>
      <c r="O45" s="61">
        <v>307</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503</v>
      </c>
      <c r="L46" s="64" t="s">
        <v>503</v>
      </c>
      <c r="M46" s="64" t="s">
        <v>503</v>
      </c>
      <c r="N46" s="64" t="s">
        <v>503</v>
      </c>
      <c r="O46" s="65" t="s">
        <v>503</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503</v>
      </c>
      <c r="L47" s="64" t="s">
        <v>503</v>
      </c>
      <c r="M47" s="64" t="s">
        <v>503</v>
      </c>
      <c r="N47" s="64" t="s">
        <v>503</v>
      </c>
      <c r="O47" s="65" t="s">
        <v>503</v>
      </c>
      <c r="P47" s="48"/>
      <c r="Q47" s="48"/>
      <c r="R47" s="48"/>
      <c r="S47" s="48"/>
      <c r="T47" s="48"/>
      <c r="U47" s="48"/>
    </row>
    <row r="48" spans="1:21" ht="30.75" customHeight="1" x14ac:dyDescent="0.15">
      <c r="A48" s="48"/>
      <c r="B48" s="1234"/>
      <c r="C48" s="1235"/>
      <c r="D48" s="62"/>
      <c r="E48" s="1216" t="s">
        <v>14</v>
      </c>
      <c r="F48" s="1216"/>
      <c r="G48" s="1216"/>
      <c r="H48" s="1216"/>
      <c r="I48" s="1216"/>
      <c r="J48" s="1217"/>
      <c r="K48" s="63" t="s">
        <v>503</v>
      </c>
      <c r="L48" s="64">
        <v>5</v>
      </c>
      <c r="M48" s="64">
        <v>4</v>
      </c>
      <c r="N48" s="64">
        <v>4</v>
      </c>
      <c r="O48" s="65">
        <v>4</v>
      </c>
      <c r="P48" s="48"/>
      <c r="Q48" s="48"/>
      <c r="R48" s="48"/>
      <c r="S48" s="48"/>
      <c r="T48" s="48"/>
      <c r="U48" s="48"/>
    </row>
    <row r="49" spans="1:21" ht="30.75" customHeight="1" x14ac:dyDescent="0.15">
      <c r="A49" s="48"/>
      <c r="B49" s="1234"/>
      <c r="C49" s="1235"/>
      <c r="D49" s="62"/>
      <c r="E49" s="1216" t="s">
        <v>15</v>
      </c>
      <c r="F49" s="1216"/>
      <c r="G49" s="1216"/>
      <c r="H49" s="1216"/>
      <c r="I49" s="1216"/>
      <c r="J49" s="1217"/>
      <c r="K49" s="63">
        <v>0</v>
      </c>
      <c r="L49" s="64">
        <v>0</v>
      </c>
      <c r="M49" s="64">
        <v>0</v>
      </c>
      <c r="N49" s="64">
        <v>0</v>
      </c>
      <c r="O49" s="65">
        <v>0</v>
      </c>
      <c r="P49" s="48"/>
      <c r="Q49" s="48"/>
      <c r="R49" s="48"/>
      <c r="S49" s="48"/>
      <c r="T49" s="48"/>
      <c r="U49" s="48"/>
    </row>
    <row r="50" spans="1:21" ht="30.75" customHeight="1" x14ac:dyDescent="0.15">
      <c r="A50" s="48"/>
      <c r="B50" s="1234"/>
      <c r="C50" s="1235"/>
      <c r="D50" s="62"/>
      <c r="E50" s="1216" t="s">
        <v>16</v>
      </c>
      <c r="F50" s="1216"/>
      <c r="G50" s="1216"/>
      <c r="H50" s="1216"/>
      <c r="I50" s="1216"/>
      <c r="J50" s="1217"/>
      <c r="K50" s="63" t="s">
        <v>503</v>
      </c>
      <c r="L50" s="64" t="s">
        <v>503</v>
      </c>
      <c r="M50" s="64" t="s">
        <v>503</v>
      </c>
      <c r="N50" s="64" t="s">
        <v>503</v>
      </c>
      <c r="O50" s="65" t="s">
        <v>503</v>
      </c>
      <c r="P50" s="48"/>
      <c r="Q50" s="48"/>
      <c r="R50" s="48"/>
      <c r="S50" s="48"/>
      <c r="T50" s="48"/>
      <c r="U50" s="48"/>
    </row>
    <row r="51" spans="1:21" ht="30.75" customHeight="1" x14ac:dyDescent="0.15">
      <c r="A51" s="48"/>
      <c r="B51" s="1236"/>
      <c r="C51" s="1237"/>
      <c r="D51" s="66"/>
      <c r="E51" s="1216" t="s">
        <v>17</v>
      </c>
      <c r="F51" s="1216"/>
      <c r="G51" s="1216"/>
      <c r="H51" s="1216"/>
      <c r="I51" s="1216"/>
      <c r="J51" s="1217"/>
      <c r="K51" s="63" t="s">
        <v>503</v>
      </c>
      <c r="L51" s="64" t="s">
        <v>503</v>
      </c>
      <c r="M51" s="64" t="s">
        <v>503</v>
      </c>
      <c r="N51" s="64" t="s">
        <v>503</v>
      </c>
      <c r="O51" s="65" t="s">
        <v>503</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190</v>
      </c>
      <c r="L52" s="64">
        <v>206</v>
      </c>
      <c r="M52" s="64">
        <v>209</v>
      </c>
      <c r="N52" s="64">
        <v>243</v>
      </c>
      <c r="O52" s="65">
        <v>262</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58</v>
      </c>
      <c r="L53" s="69">
        <v>51</v>
      </c>
      <c r="M53" s="69">
        <v>49</v>
      </c>
      <c r="N53" s="69">
        <v>43</v>
      </c>
      <c r="O53" s="70">
        <v>49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222" t="s">
        <v>24</v>
      </c>
      <c r="C57" s="1223"/>
      <c r="D57" s="1226" t="s">
        <v>25</v>
      </c>
      <c r="E57" s="1227"/>
      <c r="F57" s="1227"/>
      <c r="G57" s="1227"/>
      <c r="H57" s="1227"/>
      <c r="I57" s="1227"/>
      <c r="J57" s="1228"/>
      <c r="K57" s="83"/>
      <c r="L57" s="84"/>
      <c r="M57" s="84"/>
      <c r="N57" s="84"/>
      <c r="O57" s="85"/>
    </row>
    <row r="58" spans="1:21" ht="31.5" customHeight="1" thickBot="1" x14ac:dyDescent="0.2">
      <c r="B58" s="1224"/>
      <c r="C58" s="1225"/>
      <c r="D58" s="1229" t="s">
        <v>26</v>
      </c>
      <c r="E58" s="1230"/>
      <c r="F58" s="1230"/>
      <c r="G58" s="1230"/>
      <c r="H58" s="1230"/>
      <c r="I58" s="1230"/>
      <c r="J58" s="1231"/>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m3yDQh+ELkuUMix1CxWdmPwvYvFEyan4Z/huphEFaI0QkS7HBHj89nS2o/9IKmNg7TZX69KjhnYmr4CkSjRSw==" saltValue="83Awr9INbyEkfVUkD61Yz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zoomScale="60" zoomScaleNormal="6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545</v>
      </c>
      <c r="J40" s="100" t="s">
        <v>546</v>
      </c>
      <c r="K40" s="100" t="s">
        <v>547</v>
      </c>
      <c r="L40" s="100" t="s">
        <v>548</v>
      </c>
      <c r="M40" s="101" t="s">
        <v>549</v>
      </c>
    </row>
    <row r="41" spans="2:13" ht="27.75" customHeight="1" x14ac:dyDescent="0.15">
      <c r="B41" s="1252" t="s">
        <v>29</v>
      </c>
      <c r="C41" s="1253"/>
      <c r="D41" s="102"/>
      <c r="E41" s="1254" t="s">
        <v>30</v>
      </c>
      <c r="F41" s="1254"/>
      <c r="G41" s="1254"/>
      <c r="H41" s="1255"/>
      <c r="I41" s="103">
        <v>2545</v>
      </c>
      <c r="J41" s="104">
        <v>2628</v>
      </c>
      <c r="K41" s="104">
        <v>2672</v>
      </c>
      <c r="L41" s="104">
        <v>2605</v>
      </c>
      <c r="M41" s="105">
        <v>2889</v>
      </c>
    </row>
    <row r="42" spans="2:13" ht="27.75" customHeight="1" x14ac:dyDescent="0.15">
      <c r="B42" s="1242"/>
      <c r="C42" s="1243"/>
      <c r="D42" s="106"/>
      <c r="E42" s="1246" t="s">
        <v>31</v>
      </c>
      <c r="F42" s="1246"/>
      <c r="G42" s="1246"/>
      <c r="H42" s="1247"/>
      <c r="I42" s="107" t="s">
        <v>503</v>
      </c>
      <c r="J42" s="108" t="s">
        <v>503</v>
      </c>
      <c r="K42" s="108" t="s">
        <v>503</v>
      </c>
      <c r="L42" s="108" t="s">
        <v>503</v>
      </c>
      <c r="M42" s="109" t="s">
        <v>503</v>
      </c>
    </row>
    <row r="43" spans="2:13" ht="27.75" customHeight="1" x14ac:dyDescent="0.15">
      <c r="B43" s="1242"/>
      <c r="C43" s="1243"/>
      <c r="D43" s="106"/>
      <c r="E43" s="1246" t="s">
        <v>32</v>
      </c>
      <c r="F43" s="1246"/>
      <c r="G43" s="1246"/>
      <c r="H43" s="1247"/>
      <c r="I43" s="107">
        <v>35</v>
      </c>
      <c r="J43" s="108">
        <v>34</v>
      </c>
      <c r="K43" s="108">
        <v>26</v>
      </c>
      <c r="L43" s="108">
        <v>35</v>
      </c>
      <c r="M43" s="109">
        <v>32</v>
      </c>
    </row>
    <row r="44" spans="2:13" ht="27.75" customHeight="1" x14ac:dyDescent="0.15">
      <c r="B44" s="1242"/>
      <c r="C44" s="1243"/>
      <c r="D44" s="106"/>
      <c r="E44" s="1246" t="s">
        <v>33</v>
      </c>
      <c r="F44" s="1246"/>
      <c r="G44" s="1246"/>
      <c r="H44" s="1247"/>
      <c r="I44" s="107" t="s">
        <v>503</v>
      </c>
      <c r="J44" s="108" t="s">
        <v>503</v>
      </c>
      <c r="K44" s="108" t="s">
        <v>503</v>
      </c>
      <c r="L44" s="108" t="s">
        <v>503</v>
      </c>
      <c r="M44" s="109" t="s">
        <v>503</v>
      </c>
    </row>
    <row r="45" spans="2:13" ht="27.75" customHeight="1" x14ac:dyDescent="0.15">
      <c r="B45" s="1242"/>
      <c r="C45" s="1243"/>
      <c r="D45" s="106"/>
      <c r="E45" s="1246" t="s">
        <v>34</v>
      </c>
      <c r="F45" s="1246"/>
      <c r="G45" s="1246"/>
      <c r="H45" s="1247"/>
      <c r="I45" s="107">
        <v>67</v>
      </c>
      <c r="J45" s="108">
        <v>150</v>
      </c>
      <c r="K45" s="108">
        <v>154</v>
      </c>
      <c r="L45" s="108">
        <v>140</v>
      </c>
      <c r="M45" s="109">
        <v>147</v>
      </c>
    </row>
    <row r="46" spans="2:13" ht="27.75" customHeight="1" x14ac:dyDescent="0.15">
      <c r="B46" s="1242"/>
      <c r="C46" s="1243"/>
      <c r="D46" s="110"/>
      <c r="E46" s="1246" t="s">
        <v>35</v>
      </c>
      <c r="F46" s="1246"/>
      <c r="G46" s="1246"/>
      <c r="H46" s="1247"/>
      <c r="I46" s="107" t="s">
        <v>503</v>
      </c>
      <c r="J46" s="108" t="s">
        <v>503</v>
      </c>
      <c r="K46" s="108" t="s">
        <v>503</v>
      </c>
      <c r="L46" s="108" t="s">
        <v>503</v>
      </c>
      <c r="M46" s="109" t="s">
        <v>503</v>
      </c>
    </row>
    <row r="47" spans="2:13" ht="27.75" customHeight="1" x14ac:dyDescent="0.15">
      <c r="B47" s="1242"/>
      <c r="C47" s="1243"/>
      <c r="D47" s="111"/>
      <c r="E47" s="1256" t="s">
        <v>36</v>
      </c>
      <c r="F47" s="1257"/>
      <c r="G47" s="1257"/>
      <c r="H47" s="1258"/>
      <c r="I47" s="107" t="s">
        <v>503</v>
      </c>
      <c r="J47" s="108" t="s">
        <v>503</v>
      </c>
      <c r="K47" s="108" t="s">
        <v>503</v>
      </c>
      <c r="L47" s="108" t="s">
        <v>503</v>
      </c>
      <c r="M47" s="109" t="s">
        <v>503</v>
      </c>
    </row>
    <row r="48" spans="2:13" ht="27.75" customHeight="1" x14ac:dyDescent="0.15">
      <c r="B48" s="1242"/>
      <c r="C48" s="1243"/>
      <c r="D48" s="106"/>
      <c r="E48" s="1246" t="s">
        <v>37</v>
      </c>
      <c r="F48" s="1246"/>
      <c r="G48" s="1246"/>
      <c r="H48" s="1247"/>
      <c r="I48" s="107" t="s">
        <v>503</v>
      </c>
      <c r="J48" s="108" t="s">
        <v>503</v>
      </c>
      <c r="K48" s="108" t="s">
        <v>503</v>
      </c>
      <c r="L48" s="108" t="s">
        <v>503</v>
      </c>
      <c r="M48" s="109" t="s">
        <v>503</v>
      </c>
    </row>
    <row r="49" spans="2:13" ht="27.75" customHeight="1" x14ac:dyDescent="0.15">
      <c r="B49" s="1244"/>
      <c r="C49" s="1245"/>
      <c r="D49" s="106"/>
      <c r="E49" s="1246" t="s">
        <v>38</v>
      </c>
      <c r="F49" s="1246"/>
      <c r="G49" s="1246"/>
      <c r="H49" s="1247"/>
      <c r="I49" s="107" t="s">
        <v>503</v>
      </c>
      <c r="J49" s="108" t="s">
        <v>503</v>
      </c>
      <c r="K49" s="108" t="s">
        <v>503</v>
      </c>
      <c r="L49" s="108" t="s">
        <v>503</v>
      </c>
      <c r="M49" s="109" t="s">
        <v>503</v>
      </c>
    </row>
    <row r="50" spans="2:13" ht="27.75" customHeight="1" x14ac:dyDescent="0.15">
      <c r="B50" s="1240" t="s">
        <v>39</v>
      </c>
      <c r="C50" s="1241"/>
      <c r="D50" s="112"/>
      <c r="E50" s="1246" t="s">
        <v>40</v>
      </c>
      <c r="F50" s="1246"/>
      <c r="G50" s="1246"/>
      <c r="H50" s="1247"/>
      <c r="I50" s="107">
        <v>894</v>
      </c>
      <c r="J50" s="108">
        <v>775</v>
      </c>
      <c r="K50" s="108">
        <v>575</v>
      </c>
      <c r="L50" s="108">
        <v>586</v>
      </c>
      <c r="M50" s="109">
        <v>634</v>
      </c>
    </row>
    <row r="51" spans="2:13" ht="27.75" customHeight="1" x14ac:dyDescent="0.15">
      <c r="B51" s="1242"/>
      <c r="C51" s="1243"/>
      <c r="D51" s="106"/>
      <c r="E51" s="1246" t="s">
        <v>41</v>
      </c>
      <c r="F51" s="1246"/>
      <c r="G51" s="1246"/>
      <c r="H51" s="1247"/>
      <c r="I51" s="107">
        <v>116</v>
      </c>
      <c r="J51" s="108" t="s">
        <v>503</v>
      </c>
      <c r="K51" s="108">
        <v>177</v>
      </c>
      <c r="L51" s="108">
        <v>185</v>
      </c>
      <c r="M51" s="109">
        <v>224</v>
      </c>
    </row>
    <row r="52" spans="2:13" ht="27.75" customHeight="1" x14ac:dyDescent="0.15">
      <c r="B52" s="1244"/>
      <c r="C52" s="1245"/>
      <c r="D52" s="106"/>
      <c r="E52" s="1246" t="s">
        <v>42</v>
      </c>
      <c r="F52" s="1246"/>
      <c r="G52" s="1246"/>
      <c r="H52" s="1247"/>
      <c r="I52" s="107">
        <v>1703</v>
      </c>
      <c r="J52" s="108">
        <v>1858</v>
      </c>
      <c r="K52" s="108">
        <v>2013</v>
      </c>
      <c r="L52" s="108">
        <v>1956</v>
      </c>
      <c r="M52" s="109">
        <v>2122</v>
      </c>
    </row>
    <row r="53" spans="2:13" ht="27.75" customHeight="1" thickBot="1" x14ac:dyDescent="0.2">
      <c r="B53" s="1248" t="s">
        <v>43</v>
      </c>
      <c r="C53" s="1249"/>
      <c r="D53" s="113"/>
      <c r="E53" s="1250" t="s">
        <v>44</v>
      </c>
      <c r="F53" s="1250"/>
      <c r="G53" s="1250"/>
      <c r="H53" s="1251"/>
      <c r="I53" s="114">
        <v>-67</v>
      </c>
      <c r="J53" s="115">
        <v>178</v>
      </c>
      <c r="K53" s="115">
        <v>87</v>
      </c>
      <c r="L53" s="115">
        <v>54</v>
      </c>
      <c r="M53" s="116">
        <v>89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Xgk9U5jcJM32chJJaRkll2Jx8nsL22/vKpsJZpaBUS9CzisOAnWjR3JOK10fn5+Kim/l+Rsf4sI+0CnP1Ve2ZQ==" saltValue="imQcst8FN6ZRH7xudyMc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zoomScale="60" zoomScaleNormal="6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547</v>
      </c>
      <c r="G54" s="125" t="s">
        <v>548</v>
      </c>
      <c r="H54" s="126" t="s">
        <v>549</v>
      </c>
    </row>
    <row r="55" spans="2:8" ht="52.5" customHeight="1" x14ac:dyDescent="0.15">
      <c r="B55" s="127"/>
      <c r="C55" s="1267" t="s">
        <v>47</v>
      </c>
      <c r="D55" s="1267"/>
      <c r="E55" s="1268"/>
      <c r="F55" s="128">
        <v>223</v>
      </c>
      <c r="G55" s="128">
        <v>231</v>
      </c>
      <c r="H55" s="129">
        <v>224</v>
      </c>
    </row>
    <row r="56" spans="2:8" ht="52.5" customHeight="1" x14ac:dyDescent="0.15">
      <c r="B56" s="130"/>
      <c r="C56" s="1269" t="s">
        <v>48</v>
      </c>
      <c r="D56" s="1269"/>
      <c r="E56" s="1270"/>
      <c r="F56" s="131">
        <v>3</v>
      </c>
      <c r="G56" s="131">
        <v>3</v>
      </c>
      <c r="H56" s="132">
        <v>3</v>
      </c>
    </row>
    <row r="57" spans="2:8" ht="53.25" customHeight="1" x14ac:dyDescent="0.15">
      <c r="B57" s="130"/>
      <c r="C57" s="1271" t="s">
        <v>49</v>
      </c>
      <c r="D57" s="1271"/>
      <c r="E57" s="1272"/>
      <c r="F57" s="133">
        <v>349</v>
      </c>
      <c r="G57" s="133">
        <v>352</v>
      </c>
      <c r="H57" s="134">
        <v>407</v>
      </c>
    </row>
    <row r="58" spans="2:8" ht="45.75" customHeight="1" x14ac:dyDescent="0.15">
      <c r="B58" s="135"/>
      <c r="C58" s="1259" t="s">
        <v>569</v>
      </c>
      <c r="D58" s="1260"/>
      <c r="E58" s="1261"/>
      <c r="F58" s="136">
        <v>193</v>
      </c>
      <c r="G58" s="136">
        <v>163</v>
      </c>
      <c r="H58" s="137">
        <v>212</v>
      </c>
    </row>
    <row r="59" spans="2:8" ht="45.75" customHeight="1" x14ac:dyDescent="0.15">
      <c r="B59" s="135"/>
      <c r="C59" s="1259" t="s">
        <v>570</v>
      </c>
      <c r="D59" s="1260"/>
      <c r="E59" s="1261"/>
      <c r="F59" s="136">
        <v>68</v>
      </c>
      <c r="G59" s="136">
        <v>104</v>
      </c>
      <c r="H59" s="137">
        <v>122</v>
      </c>
    </row>
    <row r="60" spans="2:8" ht="45.75" customHeight="1" x14ac:dyDescent="0.15">
      <c r="B60" s="135"/>
      <c r="C60" s="1259" t="s">
        <v>571</v>
      </c>
      <c r="D60" s="1260"/>
      <c r="E60" s="1261"/>
      <c r="F60" s="136">
        <v>42</v>
      </c>
      <c r="G60" s="136">
        <v>42</v>
      </c>
      <c r="H60" s="137">
        <v>42</v>
      </c>
    </row>
    <row r="61" spans="2:8" ht="45.75" customHeight="1" x14ac:dyDescent="0.15">
      <c r="B61" s="135"/>
      <c r="C61" s="1259" t="s">
        <v>572</v>
      </c>
      <c r="D61" s="1260"/>
      <c r="E61" s="1261"/>
      <c r="F61" s="136">
        <v>5</v>
      </c>
      <c r="G61" s="136">
        <v>26</v>
      </c>
      <c r="H61" s="137">
        <v>27</v>
      </c>
    </row>
    <row r="62" spans="2:8" ht="45.75" customHeight="1" thickBot="1" x14ac:dyDescent="0.2">
      <c r="B62" s="138"/>
      <c r="C62" s="1262" t="s">
        <v>573</v>
      </c>
      <c r="D62" s="1263"/>
      <c r="E62" s="1264"/>
      <c r="F62" s="139">
        <v>40</v>
      </c>
      <c r="G62" s="139">
        <v>27</v>
      </c>
      <c r="H62" s="140">
        <v>18</v>
      </c>
    </row>
    <row r="63" spans="2:8" ht="52.5" customHeight="1" thickBot="1" x14ac:dyDescent="0.2">
      <c r="B63" s="141"/>
      <c r="C63" s="1265" t="s">
        <v>50</v>
      </c>
      <c r="D63" s="1265"/>
      <c r="E63" s="1266"/>
      <c r="F63" s="142">
        <v>575</v>
      </c>
      <c r="G63" s="142">
        <v>586</v>
      </c>
      <c r="H63" s="143">
        <v>634</v>
      </c>
    </row>
    <row r="64" spans="2:8" ht="15" customHeight="1" x14ac:dyDescent="0.15"/>
  </sheetData>
  <sheetProtection algorithmName="SHA-512" hashValue="F5V9NjnQ/fAKAXmgxNbRo1PNqm35eqhnkE0N1LFjidM6nFnI6FjengImwR5cVn9hGrNlkOmePJK31jWNA8fx6g==" saltValue="Zb/sUBHrGPlBYMhKwCKT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7DB44-8B58-4412-8C3D-98EFA1486A55}">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597</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597</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596</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592</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595</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590</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545</v>
      </c>
      <c r="BQ50" s="1283"/>
      <c r="BR50" s="1283"/>
      <c r="BS50" s="1283"/>
      <c r="BT50" s="1283"/>
      <c r="BU50" s="1283"/>
      <c r="BV50" s="1283"/>
      <c r="BW50" s="1283"/>
      <c r="BX50" s="1283" t="s">
        <v>546</v>
      </c>
      <c r="BY50" s="1283"/>
      <c r="BZ50" s="1283"/>
      <c r="CA50" s="1283"/>
      <c r="CB50" s="1283"/>
      <c r="CC50" s="1283"/>
      <c r="CD50" s="1283"/>
      <c r="CE50" s="1283"/>
      <c r="CF50" s="1283" t="s">
        <v>547</v>
      </c>
      <c r="CG50" s="1283"/>
      <c r="CH50" s="1283"/>
      <c r="CI50" s="1283"/>
      <c r="CJ50" s="1283"/>
      <c r="CK50" s="1283"/>
      <c r="CL50" s="1283"/>
      <c r="CM50" s="1283"/>
      <c r="CN50" s="1283" t="s">
        <v>548</v>
      </c>
      <c r="CO50" s="1283"/>
      <c r="CP50" s="1283"/>
      <c r="CQ50" s="1283"/>
      <c r="CR50" s="1283"/>
      <c r="CS50" s="1283"/>
      <c r="CT50" s="1283"/>
      <c r="CU50" s="1283"/>
      <c r="CV50" s="1283" t="s">
        <v>549</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589</v>
      </c>
      <c r="AO51" s="1282"/>
      <c r="AP51" s="1282"/>
      <c r="AQ51" s="1282"/>
      <c r="AR51" s="1282"/>
      <c r="AS51" s="1282"/>
      <c r="AT51" s="1282"/>
      <c r="AU51" s="1282"/>
      <c r="AV51" s="1282"/>
      <c r="AW51" s="1282"/>
      <c r="AX51" s="1282"/>
      <c r="AY51" s="1282"/>
      <c r="AZ51" s="1282"/>
      <c r="BA51" s="1282"/>
      <c r="BB51" s="1282" t="s">
        <v>587</v>
      </c>
      <c r="BC51" s="1282"/>
      <c r="BD51" s="1282"/>
      <c r="BE51" s="1282"/>
      <c r="BF51" s="1282"/>
      <c r="BG51" s="1282"/>
      <c r="BH51" s="1282"/>
      <c r="BI51" s="1282"/>
      <c r="BJ51" s="1282"/>
      <c r="BK51" s="1282"/>
      <c r="BL51" s="1282"/>
      <c r="BM51" s="1282"/>
      <c r="BN51" s="1282"/>
      <c r="BO51" s="1282"/>
      <c r="BP51" s="1281"/>
      <c r="BQ51" s="1281"/>
      <c r="BR51" s="1281"/>
      <c r="BS51" s="1281"/>
      <c r="BT51" s="1281"/>
      <c r="BU51" s="1281"/>
      <c r="BV51" s="1281"/>
      <c r="BW51" s="1281"/>
      <c r="BX51" s="1281">
        <v>31.8</v>
      </c>
      <c r="BY51" s="1281"/>
      <c r="BZ51" s="1281"/>
      <c r="CA51" s="1281"/>
      <c r="CB51" s="1281"/>
      <c r="CC51" s="1281"/>
      <c r="CD51" s="1281"/>
      <c r="CE51" s="1281"/>
      <c r="CF51" s="1281">
        <v>15.9</v>
      </c>
      <c r="CG51" s="1281"/>
      <c r="CH51" s="1281"/>
      <c r="CI51" s="1281"/>
      <c r="CJ51" s="1281"/>
      <c r="CK51" s="1281"/>
      <c r="CL51" s="1281"/>
      <c r="CM51" s="1281"/>
      <c r="CN51" s="1281">
        <v>9.6</v>
      </c>
      <c r="CO51" s="1281"/>
      <c r="CP51" s="1281"/>
      <c r="CQ51" s="1281"/>
      <c r="CR51" s="1281"/>
      <c r="CS51" s="1281"/>
      <c r="CT51" s="1281"/>
      <c r="CU51" s="1281"/>
      <c r="CV51" s="1281">
        <v>15.1</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594</v>
      </c>
      <c r="BC53" s="1282"/>
      <c r="BD53" s="1282"/>
      <c r="BE53" s="1282"/>
      <c r="BF53" s="1282"/>
      <c r="BG53" s="1282"/>
      <c r="BH53" s="1282"/>
      <c r="BI53" s="1282"/>
      <c r="BJ53" s="1282"/>
      <c r="BK53" s="1282"/>
      <c r="BL53" s="1282"/>
      <c r="BM53" s="1282"/>
      <c r="BN53" s="1282"/>
      <c r="BO53" s="1282"/>
      <c r="BP53" s="1281">
        <v>35.4</v>
      </c>
      <c r="BQ53" s="1281"/>
      <c r="BR53" s="1281"/>
      <c r="BS53" s="1281"/>
      <c r="BT53" s="1281"/>
      <c r="BU53" s="1281"/>
      <c r="BV53" s="1281"/>
      <c r="BW53" s="1281"/>
      <c r="BX53" s="1281">
        <v>36.9</v>
      </c>
      <c r="BY53" s="1281"/>
      <c r="BZ53" s="1281"/>
      <c r="CA53" s="1281"/>
      <c r="CB53" s="1281"/>
      <c r="CC53" s="1281"/>
      <c r="CD53" s="1281"/>
      <c r="CE53" s="1281"/>
      <c r="CF53" s="1281">
        <v>38.5</v>
      </c>
      <c r="CG53" s="1281"/>
      <c r="CH53" s="1281"/>
      <c r="CI53" s="1281"/>
      <c r="CJ53" s="1281"/>
      <c r="CK53" s="1281"/>
      <c r="CL53" s="1281"/>
      <c r="CM53" s="1281"/>
      <c r="CN53" s="1281">
        <v>41.6</v>
      </c>
      <c r="CO53" s="1281"/>
      <c r="CP53" s="1281"/>
      <c r="CQ53" s="1281"/>
      <c r="CR53" s="1281"/>
      <c r="CS53" s="1281"/>
      <c r="CT53" s="1281"/>
      <c r="CU53" s="1281"/>
      <c r="CV53" s="1281">
        <v>40.5</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588</v>
      </c>
      <c r="AO55" s="1283"/>
      <c r="AP55" s="1283"/>
      <c r="AQ55" s="1283"/>
      <c r="AR55" s="1283"/>
      <c r="AS55" s="1283"/>
      <c r="AT55" s="1283"/>
      <c r="AU55" s="1283"/>
      <c r="AV55" s="1283"/>
      <c r="AW55" s="1283"/>
      <c r="AX55" s="1283"/>
      <c r="AY55" s="1283"/>
      <c r="AZ55" s="1283"/>
      <c r="BA55" s="1283"/>
      <c r="BB55" s="1282" t="s">
        <v>587</v>
      </c>
      <c r="BC55" s="1282"/>
      <c r="BD55" s="1282"/>
      <c r="BE55" s="1282"/>
      <c r="BF55" s="1282"/>
      <c r="BG55" s="1282"/>
      <c r="BH55" s="1282"/>
      <c r="BI55" s="1282"/>
      <c r="BJ55" s="1282"/>
      <c r="BK55" s="1282"/>
      <c r="BL55" s="1282"/>
      <c r="BM55" s="1282"/>
      <c r="BN55" s="1282"/>
      <c r="BO55" s="1282"/>
      <c r="BP55" s="1281">
        <v>0</v>
      </c>
      <c r="BQ55" s="1281"/>
      <c r="BR55" s="1281"/>
      <c r="BS55" s="1281"/>
      <c r="BT55" s="1281"/>
      <c r="BU55" s="1281"/>
      <c r="BV55" s="1281"/>
      <c r="BW55" s="1281"/>
      <c r="BX55" s="1281">
        <v>0</v>
      </c>
      <c r="BY55" s="1281"/>
      <c r="BZ55" s="1281"/>
      <c r="CA55" s="1281"/>
      <c r="CB55" s="1281"/>
      <c r="CC55" s="1281"/>
      <c r="CD55" s="1281"/>
      <c r="CE55" s="1281"/>
      <c r="CF55" s="1281">
        <v>0</v>
      </c>
      <c r="CG55" s="1281"/>
      <c r="CH55" s="1281"/>
      <c r="CI55" s="1281"/>
      <c r="CJ55" s="1281"/>
      <c r="CK55" s="1281"/>
      <c r="CL55" s="1281"/>
      <c r="CM55" s="1281"/>
      <c r="CN55" s="1281">
        <v>0</v>
      </c>
      <c r="CO55" s="1281"/>
      <c r="CP55" s="1281"/>
      <c r="CQ55" s="1281"/>
      <c r="CR55" s="1281"/>
      <c r="CS55" s="1281"/>
      <c r="CT55" s="1281"/>
      <c r="CU55" s="1281"/>
      <c r="CV55" s="1281">
        <v>0</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594</v>
      </c>
      <c r="BC57" s="1282"/>
      <c r="BD57" s="1282"/>
      <c r="BE57" s="1282"/>
      <c r="BF57" s="1282"/>
      <c r="BG57" s="1282"/>
      <c r="BH57" s="1282"/>
      <c r="BI57" s="1282"/>
      <c r="BJ57" s="1282"/>
      <c r="BK57" s="1282"/>
      <c r="BL57" s="1282"/>
      <c r="BM57" s="1282"/>
      <c r="BN57" s="1282"/>
      <c r="BO57" s="1282"/>
      <c r="BP57" s="1281">
        <v>57.5</v>
      </c>
      <c r="BQ57" s="1281"/>
      <c r="BR57" s="1281"/>
      <c r="BS57" s="1281"/>
      <c r="BT57" s="1281"/>
      <c r="BU57" s="1281"/>
      <c r="BV57" s="1281"/>
      <c r="BW57" s="1281"/>
      <c r="BX57" s="1281">
        <v>58.4</v>
      </c>
      <c r="BY57" s="1281"/>
      <c r="BZ57" s="1281"/>
      <c r="CA57" s="1281"/>
      <c r="CB57" s="1281"/>
      <c r="CC57" s="1281"/>
      <c r="CD57" s="1281"/>
      <c r="CE57" s="1281"/>
      <c r="CF57" s="1281">
        <v>61.8</v>
      </c>
      <c r="CG57" s="1281"/>
      <c r="CH57" s="1281"/>
      <c r="CI57" s="1281"/>
      <c r="CJ57" s="1281"/>
      <c r="CK57" s="1281"/>
      <c r="CL57" s="1281"/>
      <c r="CM57" s="1281"/>
      <c r="CN57" s="1281">
        <v>63.1</v>
      </c>
      <c r="CO57" s="1281"/>
      <c r="CP57" s="1281"/>
      <c r="CQ57" s="1281"/>
      <c r="CR57" s="1281"/>
      <c r="CS57" s="1281"/>
      <c r="CT57" s="1281"/>
      <c r="CU57" s="1281"/>
      <c r="CV57" s="1281">
        <v>62.4</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593</v>
      </c>
    </row>
    <row r="64" spans="1:109" ht="13.5" x14ac:dyDescent="0.15">
      <c r="B64" s="1274"/>
      <c r="G64" s="1311"/>
      <c r="I64" s="1313"/>
      <c r="J64" s="1313"/>
      <c r="K64" s="1313"/>
      <c r="L64" s="1313"/>
      <c r="M64" s="1313"/>
      <c r="N64" s="1312"/>
      <c r="AM64" s="1311"/>
      <c r="AN64" s="1311" t="s">
        <v>592</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591</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590</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545</v>
      </c>
      <c r="BQ72" s="1283"/>
      <c r="BR72" s="1283"/>
      <c r="BS72" s="1283"/>
      <c r="BT72" s="1283"/>
      <c r="BU72" s="1283"/>
      <c r="BV72" s="1283"/>
      <c r="BW72" s="1283"/>
      <c r="BX72" s="1283" t="s">
        <v>546</v>
      </c>
      <c r="BY72" s="1283"/>
      <c r="BZ72" s="1283"/>
      <c r="CA72" s="1283"/>
      <c r="CB72" s="1283"/>
      <c r="CC72" s="1283"/>
      <c r="CD72" s="1283"/>
      <c r="CE72" s="1283"/>
      <c r="CF72" s="1283" t="s">
        <v>547</v>
      </c>
      <c r="CG72" s="1283"/>
      <c r="CH72" s="1283"/>
      <c r="CI72" s="1283"/>
      <c r="CJ72" s="1283"/>
      <c r="CK72" s="1283"/>
      <c r="CL72" s="1283"/>
      <c r="CM72" s="1283"/>
      <c r="CN72" s="1283" t="s">
        <v>548</v>
      </c>
      <c r="CO72" s="1283"/>
      <c r="CP72" s="1283"/>
      <c r="CQ72" s="1283"/>
      <c r="CR72" s="1283"/>
      <c r="CS72" s="1283"/>
      <c r="CT72" s="1283"/>
      <c r="CU72" s="1283"/>
      <c r="CV72" s="1283" t="s">
        <v>549</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589</v>
      </c>
      <c r="AO73" s="1282"/>
      <c r="AP73" s="1282"/>
      <c r="AQ73" s="1282"/>
      <c r="AR73" s="1282"/>
      <c r="AS73" s="1282"/>
      <c r="AT73" s="1282"/>
      <c r="AU73" s="1282"/>
      <c r="AV73" s="1282"/>
      <c r="AW73" s="1282"/>
      <c r="AX73" s="1282"/>
      <c r="AY73" s="1282"/>
      <c r="AZ73" s="1282"/>
      <c r="BA73" s="1282"/>
      <c r="BB73" s="1282" t="s">
        <v>587</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v>31.8</v>
      </c>
      <c r="BY73" s="1281"/>
      <c r="BZ73" s="1281"/>
      <c r="CA73" s="1281"/>
      <c r="CB73" s="1281"/>
      <c r="CC73" s="1281"/>
      <c r="CD73" s="1281"/>
      <c r="CE73" s="1281"/>
      <c r="CF73" s="1281">
        <v>15.9</v>
      </c>
      <c r="CG73" s="1281"/>
      <c r="CH73" s="1281"/>
      <c r="CI73" s="1281"/>
      <c r="CJ73" s="1281"/>
      <c r="CK73" s="1281"/>
      <c r="CL73" s="1281"/>
      <c r="CM73" s="1281"/>
      <c r="CN73" s="1281">
        <v>9.6</v>
      </c>
      <c r="CO73" s="1281"/>
      <c r="CP73" s="1281"/>
      <c r="CQ73" s="1281"/>
      <c r="CR73" s="1281"/>
      <c r="CS73" s="1281"/>
      <c r="CT73" s="1281"/>
      <c r="CU73" s="1281"/>
      <c r="CV73" s="1281">
        <v>15.1</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586</v>
      </c>
      <c r="BC75" s="1282"/>
      <c r="BD75" s="1282"/>
      <c r="BE75" s="1282"/>
      <c r="BF75" s="1282"/>
      <c r="BG75" s="1282"/>
      <c r="BH75" s="1282"/>
      <c r="BI75" s="1282"/>
      <c r="BJ75" s="1282"/>
      <c r="BK75" s="1282"/>
      <c r="BL75" s="1282"/>
      <c r="BM75" s="1282"/>
      <c r="BN75" s="1282"/>
      <c r="BO75" s="1282"/>
      <c r="BP75" s="1281">
        <v>9.3000000000000007</v>
      </c>
      <c r="BQ75" s="1281"/>
      <c r="BR75" s="1281"/>
      <c r="BS75" s="1281"/>
      <c r="BT75" s="1281"/>
      <c r="BU75" s="1281"/>
      <c r="BV75" s="1281"/>
      <c r="BW75" s="1281"/>
      <c r="BX75" s="1281">
        <v>9.3000000000000007</v>
      </c>
      <c r="BY75" s="1281"/>
      <c r="BZ75" s="1281"/>
      <c r="CA75" s="1281"/>
      <c r="CB75" s="1281"/>
      <c r="CC75" s="1281"/>
      <c r="CD75" s="1281"/>
      <c r="CE75" s="1281"/>
      <c r="CF75" s="1281">
        <v>9.3000000000000007</v>
      </c>
      <c r="CG75" s="1281"/>
      <c r="CH75" s="1281"/>
      <c r="CI75" s="1281"/>
      <c r="CJ75" s="1281"/>
      <c r="CK75" s="1281"/>
      <c r="CL75" s="1281"/>
      <c r="CM75" s="1281"/>
      <c r="CN75" s="1281">
        <v>8.6</v>
      </c>
      <c r="CO75" s="1281"/>
      <c r="CP75" s="1281"/>
      <c r="CQ75" s="1281"/>
      <c r="CR75" s="1281"/>
      <c r="CS75" s="1281"/>
      <c r="CT75" s="1281"/>
      <c r="CU75" s="1281"/>
      <c r="CV75" s="1281">
        <v>8.5</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588</v>
      </c>
      <c r="AO77" s="1283"/>
      <c r="AP77" s="1283"/>
      <c r="AQ77" s="1283"/>
      <c r="AR77" s="1283"/>
      <c r="AS77" s="1283"/>
      <c r="AT77" s="1283"/>
      <c r="AU77" s="1283"/>
      <c r="AV77" s="1283"/>
      <c r="AW77" s="1283"/>
      <c r="AX77" s="1283"/>
      <c r="AY77" s="1283"/>
      <c r="AZ77" s="1283"/>
      <c r="BA77" s="1283"/>
      <c r="BB77" s="1282" t="s">
        <v>587</v>
      </c>
      <c r="BC77" s="1282"/>
      <c r="BD77" s="1282"/>
      <c r="BE77" s="1282"/>
      <c r="BF77" s="1282"/>
      <c r="BG77" s="1282"/>
      <c r="BH77" s="1282"/>
      <c r="BI77" s="1282"/>
      <c r="BJ77" s="1282"/>
      <c r="BK77" s="1282"/>
      <c r="BL77" s="1282"/>
      <c r="BM77" s="1282"/>
      <c r="BN77" s="1282"/>
      <c r="BO77" s="1282"/>
      <c r="BP77" s="1281">
        <v>0</v>
      </c>
      <c r="BQ77" s="1281"/>
      <c r="BR77" s="1281"/>
      <c r="BS77" s="1281"/>
      <c r="BT77" s="1281"/>
      <c r="BU77" s="1281"/>
      <c r="BV77" s="1281"/>
      <c r="BW77" s="1281"/>
      <c r="BX77" s="1281">
        <v>0</v>
      </c>
      <c r="BY77" s="1281"/>
      <c r="BZ77" s="1281"/>
      <c r="CA77" s="1281"/>
      <c r="CB77" s="1281"/>
      <c r="CC77" s="1281"/>
      <c r="CD77" s="1281"/>
      <c r="CE77" s="1281"/>
      <c r="CF77" s="1281">
        <v>0</v>
      </c>
      <c r="CG77" s="1281"/>
      <c r="CH77" s="1281"/>
      <c r="CI77" s="1281"/>
      <c r="CJ77" s="1281"/>
      <c r="CK77" s="1281"/>
      <c r="CL77" s="1281"/>
      <c r="CM77" s="1281"/>
      <c r="CN77" s="1281">
        <v>0</v>
      </c>
      <c r="CO77" s="1281"/>
      <c r="CP77" s="1281"/>
      <c r="CQ77" s="1281"/>
      <c r="CR77" s="1281"/>
      <c r="CS77" s="1281"/>
      <c r="CT77" s="1281"/>
      <c r="CU77" s="1281"/>
      <c r="CV77" s="1281">
        <v>0</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586</v>
      </c>
      <c r="BC79" s="1282"/>
      <c r="BD79" s="1282"/>
      <c r="BE79" s="1282"/>
      <c r="BF79" s="1282"/>
      <c r="BG79" s="1282"/>
      <c r="BH79" s="1282"/>
      <c r="BI79" s="1282"/>
      <c r="BJ79" s="1282"/>
      <c r="BK79" s="1282"/>
      <c r="BL79" s="1282"/>
      <c r="BM79" s="1282"/>
      <c r="BN79" s="1282"/>
      <c r="BO79" s="1282"/>
      <c r="BP79" s="1281">
        <v>6</v>
      </c>
      <c r="BQ79" s="1281"/>
      <c r="BR79" s="1281"/>
      <c r="BS79" s="1281"/>
      <c r="BT79" s="1281"/>
      <c r="BU79" s="1281"/>
      <c r="BV79" s="1281"/>
      <c r="BW79" s="1281"/>
      <c r="BX79" s="1281">
        <v>5.6</v>
      </c>
      <c r="BY79" s="1281"/>
      <c r="BZ79" s="1281"/>
      <c r="CA79" s="1281"/>
      <c r="CB79" s="1281"/>
      <c r="CC79" s="1281"/>
      <c r="CD79" s="1281"/>
      <c r="CE79" s="1281"/>
      <c r="CF79" s="1281">
        <v>5.3</v>
      </c>
      <c r="CG79" s="1281"/>
      <c r="CH79" s="1281"/>
      <c r="CI79" s="1281"/>
      <c r="CJ79" s="1281"/>
      <c r="CK79" s="1281"/>
      <c r="CL79" s="1281"/>
      <c r="CM79" s="1281"/>
      <c r="CN79" s="1281">
        <v>5.8</v>
      </c>
      <c r="CO79" s="1281"/>
      <c r="CP79" s="1281"/>
      <c r="CQ79" s="1281"/>
      <c r="CR79" s="1281"/>
      <c r="CS79" s="1281"/>
      <c r="CT79" s="1281"/>
      <c r="CU79" s="1281"/>
      <c r="CV79" s="1281">
        <v>5.8</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c60BLJcC84OYP3705l3A4W8TUYlRY+4S33RlhUaf/2Rtn0ra9+w2BeI/Jvavk/57bSMASXbQuLktg1Z+RYc1Mg==" saltValue="Y+0wVmCS8luWOJwVMh8oB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4287A-E7A0-4CC3-AC3A-71AF908A5E61}">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492</v>
      </c>
    </row>
  </sheetData>
  <sheetProtection algorithmName="SHA-512" hashValue="t7/6/f/KtnjO/dI7uWQnfKyP6sS/CAbUgu97dJ07Z0UIN9zMgS9sKo/9GGve1IObt+RB39jdOsmWxiYTnDuv0Q==" saltValue="mAWogqSEElnGs/zLm7nmD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6C28D-4B69-4510-B57E-CCEF21F83EDE}">
  <sheetPr>
    <pageSetUpPr fitToPage="1"/>
  </sheetPr>
  <dimension ref="A1:DR125"/>
  <sheetViews>
    <sheetView showGridLines="0" tabSelected="1"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492</v>
      </c>
    </row>
  </sheetData>
  <sheetProtection algorithmName="SHA-512" hashValue="DVHU7f8BjTWIJG1bUFBSXwCDY+66Om/h53VzOYeWNMQgW80fG9/jfgBUmSuWTg4J7xKKulzyvNR9wvHpEFQogg==" saltValue="TkfpKHCB7Zu/ei0N4Xl00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542</v>
      </c>
      <c r="G2" s="157"/>
      <c r="H2" s="158"/>
    </row>
    <row r="3" spans="1:8" x14ac:dyDescent="0.15">
      <c r="A3" s="154" t="s">
        <v>535</v>
      </c>
      <c r="B3" s="159"/>
      <c r="C3" s="160"/>
      <c r="D3" s="161">
        <v>2468853</v>
      </c>
      <c r="E3" s="162"/>
      <c r="F3" s="163">
        <v>237994</v>
      </c>
      <c r="G3" s="164"/>
      <c r="H3" s="165"/>
    </row>
    <row r="4" spans="1:8" x14ac:dyDescent="0.15">
      <c r="A4" s="166"/>
      <c r="B4" s="167"/>
      <c r="C4" s="168"/>
      <c r="D4" s="169">
        <v>510024</v>
      </c>
      <c r="E4" s="170"/>
      <c r="F4" s="171">
        <v>110361</v>
      </c>
      <c r="G4" s="172"/>
      <c r="H4" s="173"/>
    </row>
    <row r="5" spans="1:8" x14ac:dyDescent="0.15">
      <c r="A5" s="154" t="s">
        <v>537</v>
      </c>
      <c r="B5" s="159"/>
      <c r="C5" s="160"/>
      <c r="D5" s="161">
        <v>2439264</v>
      </c>
      <c r="E5" s="162"/>
      <c r="F5" s="163">
        <v>267911</v>
      </c>
      <c r="G5" s="164"/>
      <c r="H5" s="165"/>
    </row>
    <row r="6" spans="1:8" x14ac:dyDescent="0.15">
      <c r="A6" s="166"/>
      <c r="B6" s="167"/>
      <c r="C6" s="168"/>
      <c r="D6" s="169">
        <v>141002</v>
      </c>
      <c r="E6" s="170"/>
      <c r="F6" s="171">
        <v>106425</v>
      </c>
      <c r="G6" s="172"/>
      <c r="H6" s="173"/>
    </row>
    <row r="7" spans="1:8" x14ac:dyDescent="0.15">
      <c r="A7" s="154" t="s">
        <v>538</v>
      </c>
      <c r="B7" s="159"/>
      <c r="C7" s="160"/>
      <c r="D7" s="161">
        <v>1922228</v>
      </c>
      <c r="E7" s="162"/>
      <c r="F7" s="163">
        <v>228215</v>
      </c>
      <c r="G7" s="164"/>
      <c r="H7" s="165"/>
    </row>
    <row r="8" spans="1:8" x14ac:dyDescent="0.15">
      <c r="A8" s="166"/>
      <c r="B8" s="167"/>
      <c r="C8" s="168"/>
      <c r="D8" s="169">
        <v>157761</v>
      </c>
      <c r="E8" s="170"/>
      <c r="F8" s="171">
        <v>117571</v>
      </c>
      <c r="G8" s="172"/>
      <c r="H8" s="173"/>
    </row>
    <row r="9" spans="1:8" x14ac:dyDescent="0.15">
      <c r="A9" s="154" t="s">
        <v>539</v>
      </c>
      <c r="B9" s="159"/>
      <c r="C9" s="160"/>
      <c r="D9" s="161">
        <v>1916896</v>
      </c>
      <c r="E9" s="162"/>
      <c r="F9" s="163">
        <v>264232</v>
      </c>
      <c r="G9" s="164"/>
      <c r="H9" s="165"/>
    </row>
    <row r="10" spans="1:8" x14ac:dyDescent="0.15">
      <c r="A10" s="166"/>
      <c r="B10" s="167"/>
      <c r="C10" s="168"/>
      <c r="D10" s="169">
        <v>18489</v>
      </c>
      <c r="E10" s="170"/>
      <c r="F10" s="171">
        <v>133959</v>
      </c>
      <c r="G10" s="172"/>
      <c r="H10" s="173"/>
    </row>
    <row r="11" spans="1:8" x14ac:dyDescent="0.15">
      <c r="A11" s="154" t="s">
        <v>540</v>
      </c>
      <c r="B11" s="159"/>
      <c r="C11" s="160"/>
      <c r="D11" s="161">
        <v>3533949</v>
      </c>
      <c r="E11" s="162"/>
      <c r="F11" s="163">
        <v>263613</v>
      </c>
      <c r="G11" s="164"/>
      <c r="H11" s="165"/>
    </row>
    <row r="12" spans="1:8" x14ac:dyDescent="0.15">
      <c r="A12" s="166"/>
      <c r="B12" s="167"/>
      <c r="C12" s="174"/>
      <c r="D12" s="169">
        <v>473944</v>
      </c>
      <c r="E12" s="170"/>
      <c r="F12" s="171">
        <v>128823</v>
      </c>
      <c r="G12" s="172"/>
      <c r="H12" s="173"/>
    </row>
    <row r="13" spans="1:8" x14ac:dyDescent="0.15">
      <c r="A13" s="154"/>
      <c r="B13" s="159"/>
      <c r="C13" s="175"/>
      <c r="D13" s="176">
        <v>2456238</v>
      </c>
      <c r="E13" s="177"/>
      <c r="F13" s="178">
        <v>252393</v>
      </c>
      <c r="G13" s="179"/>
      <c r="H13" s="165"/>
    </row>
    <row r="14" spans="1:8" x14ac:dyDescent="0.15">
      <c r="A14" s="166"/>
      <c r="B14" s="167"/>
      <c r="C14" s="168"/>
      <c r="D14" s="169">
        <v>260244</v>
      </c>
      <c r="E14" s="170"/>
      <c r="F14" s="171">
        <v>119428</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9.92</v>
      </c>
      <c r="C19" s="180">
        <f>ROUND(VALUE(SUBSTITUTE(実質収支比率等に係る経年分析!G$48,"▲","-")),2)</f>
        <v>2.4300000000000002</v>
      </c>
      <c r="D19" s="180">
        <f>ROUND(VALUE(SUBSTITUTE(実質収支比率等に係る経年分析!H$48,"▲","-")),2)</f>
        <v>3.44</v>
      </c>
      <c r="E19" s="180">
        <f>ROUND(VALUE(SUBSTITUTE(実質収支比率等に係る経年分析!I$48,"▲","-")),2)</f>
        <v>17.82</v>
      </c>
      <c r="F19" s="180">
        <f>ROUND(VALUE(SUBSTITUTE(実質収支比率等に係る経年分析!J$48,"▲","-")),2)</f>
        <v>3.67</v>
      </c>
    </row>
    <row r="20" spans="1:11" x14ac:dyDescent="0.15">
      <c r="A20" s="180" t="s">
        <v>54</v>
      </c>
      <c r="B20" s="180">
        <f>ROUND(VALUE(SUBSTITUTE(実質収支比率等に係る経年分析!F$47,"▲","-")),2)</f>
        <v>67.760000000000005</v>
      </c>
      <c r="C20" s="180">
        <f>ROUND(VALUE(SUBSTITUTE(実質収支比率等に係る経年分析!G$47,"▲","-")),2)</f>
        <v>47.41</v>
      </c>
      <c r="D20" s="180">
        <f>ROUND(VALUE(SUBSTITUTE(実質収支比率等に係る経年分析!H$47,"▲","-")),2)</f>
        <v>29.78</v>
      </c>
      <c r="E20" s="180">
        <f>ROUND(VALUE(SUBSTITUTE(実質収支比率等に係る経年分析!I$47,"▲","-")),2)</f>
        <v>29.65</v>
      </c>
      <c r="F20" s="180">
        <f>ROUND(VALUE(SUBSTITUTE(実質収支比率等に係る経年分析!J$47,"▲","-")),2)</f>
        <v>26.99</v>
      </c>
    </row>
    <row r="21" spans="1:11" x14ac:dyDescent="0.15">
      <c r="A21" s="180" t="s">
        <v>55</v>
      </c>
      <c r="B21" s="180">
        <f>IF(ISNUMBER(VALUE(SUBSTITUTE(実質収支比率等に係る経年分析!F$49,"▲","-"))),ROUND(VALUE(SUBSTITUTE(実質収支比率等に係る経年分析!F$49,"▲","-")),2),NA())</f>
        <v>-20.41</v>
      </c>
      <c r="C21" s="180">
        <f>IF(ISNUMBER(VALUE(SUBSTITUTE(実質収支比率等に係る経年分析!G$49,"▲","-"))),ROUND(VALUE(SUBSTITUTE(実質収支比率等に係る経年分析!G$49,"▲","-")),2),NA())</f>
        <v>-27</v>
      </c>
      <c r="D21" s="180">
        <f>IF(ISNUMBER(VALUE(SUBSTITUTE(実質収支比率等に係る経年分析!H$49,"▲","-"))),ROUND(VALUE(SUBSTITUTE(実質収支比率等に係る経年分析!H$49,"▲","-")),2),NA())</f>
        <v>-17.04</v>
      </c>
      <c r="E21" s="180">
        <f>IF(ISNUMBER(VALUE(SUBSTITUTE(実質収支比率等に係る経年分析!I$49,"▲","-"))),ROUND(VALUE(SUBSTITUTE(実質収支比率等に係る経年分析!I$49,"▲","-")),2),NA())</f>
        <v>15.62</v>
      </c>
      <c r="F21" s="180">
        <f>IF(ISNUMBER(VALUE(SUBSTITUTE(実質収支比率等に係る経年分析!J$49,"▲","-"))),ROUND(VALUE(SUBSTITUTE(実質収支比率等に係る経年分析!J$49,"▲","-")),2),NA())</f>
        <v>-13.99</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月桃特別会計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0.28000000000000003</v>
      </c>
    </row>
    <row r="32" spans="1:11" x14ac:dyDescent="0.15">
      <c r="A32" s="181" t="str">
        <f>IF(連結実質赤字比率に係る赤字・黒字の構成分析!C$38="",NA(),連結実質赤字比率に係る赤字・黒字の構成分析!C$38)</f>
        <v>歯科特別会計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0.35</v>
      </c>
    </row>
    <row r="33" spans="1:16" x14ac:dyDescent="0.15">
      <c r="A33" s="181" t="str">
        <f>IF(連結実質赤字比率に係る赤字・黒字の構成分析!C$37="",NA(),連結実質赤字比率に係る赤字・黒字の構成分析!C$37)</f>
        <v>簡易水道特別会計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2.17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0.98</v>
      </c>
    </row>
    <row r="34" spans="1:16" x14ac:dyDescent="0.15">
      <c r="A34" s="181" t="str">
        <f>IF(連結実質赤字比率に係る赤字・黒字の構成分析!C$36="",NA(),連結実質赤字比率に係る赤字・黒字の構成分析!C$36)</f>
        <v>港湾特別会計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4.66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1.1000000000000001</v>
      </c>
    </row>
    <row r="35" spans="1:16" x14ac:dyDescent="0.15">
      <c r="A35" s="181" t="str">
        <f>IF(連結実質赤字比率に係る赤字・黒字の構成分析!C$35="",NA(),連結実質赤字比率に係る赤字・黒字の構成分析!C$35)</f>
        <v>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0.59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8.1300000000000008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0.45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2.56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12.73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1.91</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190</v>
      </c>
      <c r="E42" s="182"/>
      <c r="F42" s="182"/>
      <c r="G42" s="182">
        <f>'実質公債費比率（分子）の構造'!L$52</f>
        <v>206</v>
      </c>
      <c r="H42" s="182"/>
      <c r="I42" s="182"/>
      <c r="J42" s="182">
        <f>'実質公債費比率（分子）の構造'!M$52</f>
        <v>209</v>
      </c>
      <c r="K42" s="182"/>
      <c r="L42" s="182"/>
      <c r="M42" s="182">
        <f>'実質公債費比率（分子）の構造'!N$52</f>
        <v>243</v>
      </c>
      <c r="N42" s="182"/>
      <c r="O42" s="182"/>
      <c r="P42" s="182">
        <f>'実質公債費比率（分子）の構造'!O$52</f>
        <v>262</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0</v>
      </c>
      <c r="C45" s="182"/>
      <c r="D45" s="182"/>
      <c r="E45" s="182">
        <f>'実質公債費比率（分子）の構造'!L$49</f>
        <v>0</v>
      </c>
      <c r="F45" s="182"/>
      <c r="G45" s="182"/>
      <c r="H45" s="182">
        <f>'実質公債費比率（分子）の構造'!M$49</f>
        <v>0</v>
      </c>
      <c r="I45" s="182"/>
      <c r="J45" s="182"/>
      <c r="K45" s="182">
        <f>'実質公債費比率（分子）の構造'!N$49</f>
        <v>0</v>
      </c>
      <c r="L45" s="182"/>
      <c r="M45" s="182"/>
      <c r="N45" s="182">
        <f>'実質公債費比率（分子）の構造'!O$49</f>
        <v>0</v>
      </c>
      <c r="O45" s="182"/>
      <c r="P45" s="182"/>
    </row>
    <row r="46" spans="1:16" x14ac:dyDescent="0.15">
      <c r="A46" s="182" t="s">
        <v>66</v>
      </c>
      <c r="B46" s="182" t="str">
        <f>'実質公債費比率（分子）の構造'!K$48</f>
        <v>-</v>
      </c>
      <c r="C46" s="182"/>
      <c r="D46" s="182"/>
      <c r="E46" s="182">
        <f>'実質公債費比率（分子）の構造'!L$48</f>
        <v>5</v>
      </c>
      <c r="F46" s="182"/>
      <c r="G46" s="182"/>
      <c r="H46" s="182">
        <f>'実質公債費比率（分子）の構造'!M$48</f>
        <v>4</v>
      </c>
      <c r="I46" s="182"/>
      <c r="J46" s="182"/>
      <c r="K46" s="182">
        <f>'実質公債費比率（分子）の構造'!N$48</f>
        <v>4</v>
      </c>
      <c r="L46" s="182"/>
      <c r="M46" s="182"/>
      <c r="N46" s="182">
        <f>'実質公債費比率（分子）の構造'!O$48</f>
        <v>4</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248</v>
      </c>
      <c r="C49" s="182"/>
      <c r="D49" s="182"/>
      <c r="E49" s="182">
        <f>'実質公債費比率（分子）の構造'!L$45</f>
        <v>252</v>
      </c>
      <c r="F49" s="182"/>
      <c r="G49" s="182"/>
      <c r="H49" s="182">
        <f>'実質公債費比率（分子）の構造'!M$45</f>
        <v>254</v>
      </c>
      <c r="I49" s="182"/>
      <c r="J49" s="182"/>
      <c r="K49" s="182">
        <f>'実質公債費比率（分子）の構造'!N$45</f>
        <v>282</v>
      </c>
      <c r="L49" s="182"/>
      <c r="M49" s="182"/>
      <c r="N49" s="182">
        <f>'実質公債費比率（分子）の構造'!O$45</f>
        <v>307</v>
      </c>
      <c r="O49" s="182"/>
      <c r="P49" s="182"/>
    </row>
    <row r="50" spans="1:16" x14ac:dyDescent="0.15">
      <c r="A50" s="182" t="s">
        <v>70</v>
      </c>
      <c r="B50" s="182" t="e">
        <f>NA()</f>
        <v>#N/A</v>
      </c>
      <c r="C50" s="182">
        <f>IF(ISNUMBER('実質公債費比率（分子）の構造'!K$53),'実質公債費比率（分子）の構造'!K$53,NA())</f>
        <v>58</v>
      </c>
      <c r="D50" s="182" t="e">
        <f>NA()</f>
        <v>#N/A</v>
      </c>
      <c r="E50" s="182" t="e">
        <f>NA()</f>
        <v>#N/A</v>
      </c>
      <c r="F50" s="182">
        <f>IF(ISNUMBER('実質公債費比率（分子）の構造'!L$53),'実質公債費比率（分子）の構造'!L$53,NA())</f>
        <v>51</v>
      </c>
      <c r="G50" s="182" t="e">
        <f>NA()</f>
        <v>#N/A</v>
      </c>
      <c r="H50" s="182" t="e">
        <f>NA()</f>
        <v>#N/A</v>
      </c>
      <c r="I50" s="182">
        <f>IF(ISNUMBER('実質公債費比率（分子）の構造'!M$53),'実質公債費比率（分子）の構造'!M$53,NA())</f>
        <v>49</v>
      </c>
      <c r="J50" s="182" t="e">
        <f>NA()</f>
        <v>#N/A</v>
      </c>
      <c r="K50" s="182" t="e">
        <f>NA()</f>
        <v>#N/A</v>
      </c>
      <c r="L50" s="182">
        <f>IF(ISNUMBER('実質公債費比率（分子）の構造'!N$53),'実質公債費比率（分子）の構造'!N$53,NA())</f>
        <v>43</v>
      </c>
      <c r="M50" s="182" t="e">
        <f>NA()</f>
        <v>#N/A</v>
      </c>
      <c r="N50" s="182" t="e">
        <f>NA()</f>
        <v>#N/A</v>
      </c>
      <c r="O50" s="182">
        <f>IF(ISNUMBER('実質公債費比率（分子）の構造'!O$53),'実質公債費比率（分子）の構造'!O$53,NA())</f>
        <v>49</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1703</v>
      </c>
      <c r="E56" s="181"/>
      <c r="F56" s="181"/>
      <c r="G56" s="181">
        <f>'将来負担比率（分子）の構造'!J$52</f>
        <v>1858</v>
      </c>
      <c r="H56" s="181"/>
      <c r="I56" s="181"/>
      <c r="J56" s="181">
        <f>'将来負担比率（分子）の構造'!K$52</f>
        <v>2013</v>
      </c>
      <c r="K56" s="181"/>
      <c r="L56" s="181"/>
      <c r="M56" s="181">
        <f>'将来負担比率（分子）の構造'!L$52</f>
        <v>1956</v>
      </c>
      <c r="N56" s="181"/>
      <c r="O56" s="181"/>
      <c r="P56" s="181">
        <f>'将来負担比率（分子）の構造'!M$52</f>
        <v>2122</v>
      </c>
    </row>
    <row r="57" spans="1:16" x14ac:dyDescent="0.15">
      <c r="A57" s="181" t="s">
        <v>41</v>
      </c>
      <c r="B57" s="181"/>
      <c r="C57" s="181"/>
      <c r="D57" s="181">
        <f>'将来負担比率（分子）の構造'!I$51</f>
        <v>116</v>
      </c>
      <c r="E57" s="181"/>
      <c r="F57" s="181"/>
      <c r="G57" s="181" t="str">
        <f>'将来負担比率（分子）の構造'!J$51</f>
        <v>-</v>
      </c>
      <c r="H57" s="181"/>
      <c r="I57" s="181"/>
      <c r="J57" s="181">
        <f>'将来負担比率（分子）の構造'!K$51</f>
        <v>177</v>
      </c>
      <c r="K57" s="181"/>
      <c r="L57" s="181"/>
      <c r="M57" s="181">
        <f>'将来負担比率（分子）の構造'!L$51</f>
        <v>185</v>
      </c>
      <c r="N57" s="181"/>
      <c r="O57" s="181"/>
      <c r="P57" s="181">
        <f>'将来負担比率（分子）の構造'!M$51</f>
        <v>224</v>
      </c>
    </row>
    <row r="58" spans="1:16" x14ac:dyDescent="0.15">
      <c r="A58" s="181" t="s">
        <v>40</v>
      </c>
      <c r="B58" s="181"/>
      <c r="C58" s="181"/>
      <c r="D58" s="181">
        <f>'将来負担比率（分子）の構造'!I$50</f>
        <v>894</v>
      </c>
      <c r="E58" s="181"/>
      <c r="F58" s="181"/>
      <c r="G58" s="181">
        <f>'将来負担比率（分子）の構造'!J$50</f>
        <v>775</v>
      </c>
      <c r="H58" s="181"/>
      <c r="I58" s="181"/>
      <c r="J58" s="181">
        <f>'将来負担比率（分子）の構造'!K$50</f>
        <v>575</v>
      </c>
      <c r="K58" s="181"/>
      <c r="L58" s="181"/>
      <c r="M58" s="181">
        <f>'将来負担比率（分子）の構造'!L$50</f>
        <v>586</v>
      </c>
      <c r="N58" s="181"/>
      <c r="O58" s="181"/>
      <c r="P58" s="181">
        <f>'将来負担比率（分子）の構造'!M$50</f>
        <v>634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67</v>
      </c>
      <c r="C62" s="181"/>
      <c r="D62" s="181"/>
      <c r="E62" s="181">
        <f>'将来負担比率（分子）の構造'!J$45</f>
        <v>150</v>
      </c>
      <c r="F62" s="181"/>
      <c r="G62" s="181"/>
      <c r="H62" s="181">
        <f>'将来負担比率（分子）の構造'!K$45</f>
        <v>154</v>
      </c>
      <c r="I62" s="181"/>
      <c r="J62" s="181"/>
      <c r="K62" s="181">
        <f>'将来負担比率（分子）の構造'!L$45</f>
        <v>140</v>
      </c>
      <c r="L62" s="181"/>
      <c r="M62" s="181"/>
      <c r="N62" s="181">
        <f>'将来負担比率（分子）の構造'!M$45</f>
        <v>147</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35</v>
      </c>
      <c r="C64" s="181"/>
      <c r="D64" s="181"/>
      <c r="E64" s="181">
        <f>'将来負担比率（分子）の構造'!J$43</f>
        <v>34</v>
      </c>
      <c r="F64" s="181"/>
      <c r="G64" s="181"/>
      <c r="H64" s="181">
        <f>'将来負担比率（分子）の構造'!K$43</f>
        <v>26</v>
      </c>
      <c r="I64" s="181"/>
      <c r="J64" s="181"/>
      <c r="K64" s="181">
        <f>'将来負担比率（分子）の構造'!L$43</f>
        <v>35</v>
      </c>
      <c r="L64" s="181"/>
      <c r="M64" s="181"/>
      <c r="N64" s="181">
        <f>'将来負担比率（分子）の構造'!M$43</f>
        <v>32</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2545</v>
      </c>
      <c r="C66" s="181"/>
      <c r="D66" s="181"/>
      <c r="E66" s="181">
        <f>'将来負担比率（分子）の構造'!J$41</f>
        <v>2628</v>
      </c>
      <c r="F66" s="181"/>
      <c r="G66" s="181"/>
      <c r="H66" s="181">
        <f>'将来負担比率（分子）の構造'!K$41</f>
        <v>2672</v>
      </c>
      <c r="I66" s="181"/>
      <c r="J66" s="181"/>
      <c r="K66" s="181">
        <f>'将来負担比率（分子）の構造'!L$41</f>
        <v>2605</v>
      </c>
      <c r="L66" s="181"/>
      <c r="M66" s="181"/>
      <c r="N66" s="181">
        <f>'将来負担比率（分子）の構造'!M$41</f>
        <v>2889</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178</v>
      </c>
      <c r="G67" s="181" t="e">
        <f>NA()</f>
        <v>#N/A</v>
      </c>
      <c r="H67" s="181" t="e">
        <f>NA()</f>
        <v>#N/A</v>
      </c>
      <c r="I67" s="181">
        <f>IF(ISNUMBER('将来負担比率（分子）の構造'!K$53), IF('将来負担比率（分子）の構造'!K$53 &lt; 0, 0, '将来負担比率（分子）の構造'!K$53), NA())</f>
        <v>87</v>
      </c>
      <c r="J67" s="181" t="e">
        <f>NA()</f>
        <v>#N/A</v>
      </c>
      <c r="K67" s="181" t="e">
        <f>NA()</f>
        <v>#N/A</v>
      </c>
      <c r="L67" s="181">
        <f>IF(ISNUMBER('将来負担比率（分子）の構造'!L$53), IF('将来負担比率（分子）の構造'!L$53 &lt; 0, 0, '将来負担比率（分子）の構造'!L$53), NA())</f>
        <v>54</v>
      </c>
      <c r="M67" s="181" t="e">
        <f>NA()</f>
        <v>#N/A</v>
      </c>
      <c r="N67" s="181" t="e">
        <f>NA()</f>
        <v>#N/A</v>
      </c>
      <c r="O67" s="181">
        <f>IF(ISNUMBER('将来負担比率（分子）の構造'!M$53), IF('将来負担比率（分子）の構造'!M$53 &lt; 0, 0, '将来負担比率（分子）の構造'!M$53), NA())</f>
        <v>89</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223</v>
      </c>
      <c r="C72" s="185">
        <f>基金残高に係る経年分析!G55</f>
        <v>231</v>
      </c>
      <c r="D72" s="185">
        <f>基金残高に係る経年分析!H55</f>
        <v>224</v>
      </c>
    </row>
    <row r="73" spans="1:16" x14ac:dyDescent="0.15">
      <c r="A73" s="184" t="s">
        <v>77</v>
      </c>
      <c r="B73" s="185">
        <f>基金残高に係る経年分析!F56</f>
        <v>3</v>
      </c>
      <c r="C73" s="185">
        <f>基金残高に係る経年分析!G56</f>
        <v>3</v>
      </c>
      <c r="D73" s="185">
        <f>基金残高に係る経年分析!H56</f>
        <v>3</v>
      </c>
    </row>
    <row r="74" spans="1:16" x14ac:dyDescent="0.15">
      <c r="A74" s="184" t="s">
        <v>78</v>
      </c>
      <c r="B74" s="185">
        <f>基金残高に係る経年分析!F57</f>
        <v>349</v>
      </c>
      <c r="C74" s="185">
        <f>基金残高に係る経年分析!G57</f>
        <v>352</v>
      </c>
      <c r="D74" s="185">
        <f>基金残高に係る経年分析!H57</f>
        <v>407</v>
      </c>
    </row>
  </sheetData>
  <sheetProtection algorithmName="SHA-512" hashValue="rxwgraPB47r/ByCL/9CL76Tg11p/JvQ+sedbDknPxc3hnkWLWzRqHWUYUAHw2Xe9RAuA6npVfqMWJZxjEJ53NA==" saltValue="OriCQ+tvY3qbHxnM9R8Br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225</v>
      </c>
      <c r="C5" s="709"/>
      <c r="D5" s="709"/>
      <c r="E5" s="709"/>
      <c r="F5" s="709"/>
      <c r="G5" s="709"/>
      <c r="H5" s="709"/>
      <c r="I5" s="709"/>
      <c r="J5" s="709"/>
      <c r="K5" s="709"/>
      <c r="L5" s="709"/>
      <c r="M5" s="709"/>
      <c r="N5" s="709"/>
      <c r="O5" s="709"/>
      <c r="P5" s="709"/>
      <c r="Q5" s="710"/>
      <c r="R5" s="697">
        <v>89258</v>
      </c>
      <c r="S5" s="698"/>
      <c r="T5" s="698"/>
      <c r="U5" s="698"/>
      <c r="V5" s="698"/>
      <c r="W5" s="698"/>
      <c r="X5" s="698"/>
      <c r="Y5" s="741"/>
      <c r="Z5" s="759">
        <v>2.5</v>
      </c>
      <c r="AA5" s="759"/>
      <c r="AB5" s="759"/>
      <c r="AC5" s="759"/>
      <c r="AD5" s="760">
        <v>89258</v>
      </c>
      <c r="AE5" s="760"/>
      <c r="AF5" s="760"/>
      <c r="AG5" s="760"/>
      <c r="AH5" s="760"/>
      <c r="AI5" s="760"/>
      <c r="AJ5" s="760"/>
      <c r="AK5" s="760"/>
      <c r="AL5" s="742">
        <v>10.7</v>
      </c>
      <c r="AM5" s="713"/>
      <c r="AN5" s="713"/>
      <c r="AO5" s="743"/>
      <c r="AP5" s="708" t="s">
        <v>226</v>
      </c>
      <c r="AQ5" s="709"/>
      <c r="AR5" s="709"/>
      <c r="AS5" s="709"/>
      <c r="AT5" s="709"/>
      <c r="AU5" s="709"/>
      <c r="AV5" s="709"/>
      <c r="AW5" s="709"/>
      <c r="AX5" s="709"/>
      <c r="AY5" s="709"/>
      <c r="AZ5" s="709"/>
      <c r="BA5" s="709"/>
      <c r="BB5" s="709"/>
      <c r="BC5" s="709"/>
      <c r="BD5" s="709"/>
      <c r="BE5" s="709"/>
      <c r="BF5" s="710"/>
      <c r="BG5" s="642">
        <v>89258</v>
      </c>
      <c r="BH5" s="643"/>
      <c r="BI5" s="643"/>
      <c r="BJ5" s="643"/>
      <c r="BK5" s="643"/>
      <c r="BL5" s="643"/>
      <c r="BM5" s="643"/>
      <c r="BN5" s="644"/>
      <c r="BO5" s="675">
        <v>100</v>
      </c>
      <c r="BP5" s="675"/>
      <c r="BQ5" s="675"/>
      <c r="BR5" s="675"/>
      <c r="BS5" s="676" t="s">
        <v>227</v>
      </c>
      <c r="BT5" s="676"/>
      <c r="BU5" s="676"/>
      <c r="BV5" s="676"/>
      <c r="BW5" s="676"/>
      <c r="BX5" s="676"/>
      <c r="BY5" s="676"/>
      <c r="BZ5" s="676"/>
      <c r="CA5" s="676"/>
      <c r="CB5" s="730"/>
      <c r="CD5" s="746" t="s">
        <v>221</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219</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15">
      <c r="B6" s="639" t="s">
        <v>231</v>
      </c>
      <c r="C6" s="640"/>
      <c r="D6" s="640"/>
      <c r="E6" s="640"/>
      <c r="F6" s="640"/>
      <c r="G6" s="640"/>
      <c r="H6" s="640"/>
      <c r="I6" s="640"/>
      <c r="J6" s="640"/>
      <c r="K6" s="640"/>
      <c r="L6" s="640"/>
      <c r="M6" s="640"/>
      <c r="N6" s="640"/>
      <c r="O6" s="640"/>
      <c r="P6" s="640"/>
      <c r="Q6" s="641"/>
      <c r="R6" s="642">
        <v>11585</v>
      </c>
      <c r="S6" s="643"/>
      <c r="T6" s="643"/>
      <c r="U6" s="643"/>
      <c r="V6" s="643"/>
      <c r="W6" s="643"/>
      <c r="X6" s="643"/>
      <c r="Y6" s="644"/>
      <c r="Z6" s="675">
        <v>0.3</v>
      </c>
      <c r="AA6" s="675"/>
      <c r="AB6" s="675"/>
      <c r="AC6" s="675"/>
      <c r="AD6" s="676">
        <v>11585</v>
      </c>
      <c r="AE6" s="676"/>
      <c r="AF6" s="676"/>
      <c r="AG6" s="676"/>
      <c r="AH6" s="676"/>
      <c r="AI6" s="676"/>
      <c r="AJ6" s="676"/>
      <c r="AK6" s="676"/>
      <c r="AL6" s="645">
        <v>1.4</v>
      </c>
      <c r="AM6" s="646"/>
      <c r="AN6" s="646"/>
      <c r="AO6" s="677"/>
      <c r="AP6" s="639" t="s">
        <v>232</v>
      </c>
      <c r="AQ6" s="640"/>
      <c r="AR6" s="640"/>
      <c r="AS6" s="640"/>
      <c r="AT6" s="640"/>
      <c r="AU6" s="640"/>
      <c r="AV6" s="640"/>
      <c r="AW6" s="640"/>
      <c r="AX6" s="640"/>
      <c r="AY6" s="640"/>
      <c r="AZ6" s="640"/>
      <c r="BA6" s="640"/>
      <c r="BB6" s="640"/>
      <c r="BC6" s="640"/>
      <c r="BD6" s="640"/>
      <c r="BE6" s="640"/>
      <c r="BF6" s="641"/>
      <c r="BG6" s="642">
        <v>89258</v>
      </c>
      <c r="BH6" s="643"/>
      <c r="BI6" s="643"/>
      <c r="BJ6" s="643"/>
      <c r="BK6" s="643"/>
      <c r="BL6" s="643"/>
      <c r="BM6" s="643"/>
      <c r="BN6" s="644"/>
      <c r="BO6" s="675">
        <v>100</v>
      </c>
      <c r="BP6" s="675"/>
      <c r="BQ6" s="675"/>
      <c r="BR6" s="675"/>
      <c r="BS6" s="676" t="s">
        <v>137</v>
      </c>
      <c r="BT6" s="676"/>
      <c r="BU6" s="676"/>
      <c r="BV6" s="676"/>
      <c r="BW6" s="676"/>
      <c r="BX6" s="676"/>
      <c r="BY6" s="676"/>
      <c r="BZ6" s="676"/>
      <c r="CA6" s="676"/>
      <c r="CB6" s="730"/>
      <c r="CD6" s="700" t="s">
        <v>233</v>
      </c>
      <c r="CE6" s="701"/>
      <c r="CF6" s="701"/>
      <c r="CG6" s="701"/>
      <c r="CH6" s="701"/>
      <c r="CI6" s="701"/>
      <c r="CJ6" s="701"/>
      <c r="CK6" s="701"/>
      <c r="CL6" s="701"/>
      <c r="CM6" s="701"/>
      <c r="CN6" s="701"/>
      <c r="CO6" s="701"/>
      <c r="CP6" s="701"/>
      <c r="CQ6" s="702"/>
      <c r="CR6" s="642">
        <v>30501</v>
      </c>
      <c r="CS6" s="643"/>
      <c r="CT6" s="643"/>
      <c r="CU6" s="643"/>
      <c r="CV6" s="643"/>
      <c r="CW6" s="643"/>
      <c r="CX6" s="643"/>
      <c r="CY6" s="644"/>
      <c r="CZ6" s="742">
        <v>0.9</v>
      </c>
      <c r="DA6" s="713"/>
      <c r="DB6" s="713"/>
      <c r="DC6" s="745"/>
      <c r="DD6" s="648" t="s">
        <v>137</v>
      </c>
      <c r="DE6" s="643"/>
      <c r="DF6" s="643"/>
      <c r="DG6" s="643"/>
      <c r="DH6" s="643"/>
      <c r="DI6" s="643"/>
      <c r="DJ6" s="643"/>
      <c r="DK6" s="643"/>
      <c r="DL6" s="643"/>
      <c r="DM6" s="643"/>
      <c r="DN6" s="643"/>
      <c r="DO6" s="643"/>
      <c r="DP6" s="644"/>
      <c r="DQ6" s="648">
        <v>30501</v>
      </c>
      <c r="DR6" s="643"/>
      <c r="DS6" s="643"/>
      <c r="DT6" s="643"/>
      <c r="DU6" s="643"/>
      <c r="DV6" s="643"/>
      <c r="DW6" s="643"/>
      <c r="DX6" s="643"/>
      <c r="DY6" s="643"/>
      <c r="DZ6" s="643"/>
      <c r="EA6" s="643"/>
      <c r="EB6" s="643"/>
      <c r="EC6" s="688"/>
    </row>
    <row r="7" spans="2:143" ht="11.25" customHeight="1" x14ac:dyDescent="0.15">
      <c r="B7" s="639" t="s">
        <v>234</v>
      </c>
      <c r="C7" s="640"/>
      <c r="D7" s="640"/>
      <c r="E7" s="640"/>
      <c r="F7" s="640"/>
      <c r="G7" s="640"/>
      <c r="H7" s="640"/>
      <c r="I7" s="640"/>
      <c r="J7" s="640"/>
      <c r="K7" s="640"/>
      <c r="L7" s="640"/>
      <c r="M7" s="640"/>
      <c r="N7" s="640"/>
      <c r="O7" s="640"/>
      <c r="P7" s="640"/>
      <c r="Q7" s="641"/>
      <c r="R7" s="642">
        <v>52</v>
      </c>
      <c r="S7" s="643"/>
      <c r="T7" s="643"/>
      <c r="U7" s="643"/>
      <c r="V7" s="643"/>
      <c r="W7" s="643"/>
      <c r="X7" s="643"/>
      <c r="Y7" s="644"/>
      <c r="Z7" s="675">
        <v>0</v>
      </c>
      <c r="AA7" s="675"/>
      <c r="AB7" s="675"/>
      <c r="AC7" s="675"/>
      <c r="AD7" s="676">
        <v>52</v>
      </c>
      <c r="AE7" s="676"/>
      <c r="AF7" s="676"/>
      <c r="AG7" s="676"/>
      <c r="AH7" s="676"/>
      <c r="AI7" s="676"/>
      <c r="AJ7" s="676"/>
      <c r="AK7" s="676"/>
      <c r="AL7" s="645">
        <v>0</v>
      </c>
      <c r="AM7" s="646"/>
      <c r="AN7" s="646"/>
      <c r="AO7" s="677"/>
      <c r="AP7" s="639" t="s">
        <v>235</v>
      </c>
      <c r="AQ7" s="640"/>
      <c r="AR7" s="640"/>
      <c r="AS7" s="640"/>
      <c r="AT7" s="640"/>
      <c r="AU7" s="640"/>
      <c r="AV7" s="640"/>
      <c r="AW7" s="640"/>
      <c r="AX7" s="640"/>
      <c r="AY7" s="640"/>
      <c r="AZ7" s="640"/>
      <c r="BA7" s="640"/>
      <c r="BB7" s="640"/>
      <c r="BC7" s="640"/>
      <c r="BD7" s="640"/>
      <c r="BE7" s="640"/>
      <c r="BF7" s="641"/>
      <c r="BG7" s="642">
        <v>47474</v>
      </c>
      <c r="BH7" s="643"/>
      <c r="BI7" s="643"/>
      <c r="BJ7" s="643"/>
      <c r="BK7" s="643"/>
      <c r="BL7" s="643"/>
      <c r="BM7" s="643"/>
      <c r="BN7" s="644"/>
      <c r="BO7" s="675">
        <v>53.2</v>
      </c>
      <c r="BP7" s="675"/>
      <c r="BQ7" s="675"/>
      <c r="BR7" s="675"/>
      <c r="BS7" s="676" t="s">
        <v>137</v>
      </c>
      <c r="BT7" s="676"/>
      <c r="BU7" s="676"/>
      <c r="BV7" s="676"/>
      <c r="BW7" s="676"/>
      <c r="BX7" s="676"/>
      <c r="BY7" s="676"/>
      <c r="BZ7" s="676"/>
      <c r="CA7" s="676"/>
      <c r="CB7" s="730"/>
      <c r="CD7" s="689" t="s">
        <v>236</v>
      </c>
      <c r="CE7" s="686"/>
      <c r="CF7" s="686"/>
      <c r="CG7" s="686"/>
      <c r="CH7" s="686"/>
      <c r="CI7" s="686"/>
      <c r="CJ7" s="686"/>
      <c r="CK7" s="686"/>
      <c r="CL7" s="686"/>
      <c r="CM7" s="686"/>
      <c r="CN7" s="686"/>
      <c r="CO7" s="686"/>
      <c r="CP7" s="686"/>
      <c r="CQ7" s="687"/>
      <c r="CR7" s="642">
        <v>1167714</v>
      </c>
      <c r="CS7" s="643"/>
      <c r="CT7" s="643"/>
      <c r="CU7" s="643"/>
      <c r="CV7" s="643"/>
      <c r="CW7" s="643"/>
      <c r="CX7" s="643"/>
      <c r="CY7" s="644"/>
      <c r="CZ7" s="675">
        <v>32.700000000000003</v>
      </c>
      <c r="DA7" s="675"/>
      <c r="DB7" s="675"/>
      <c r="DC7" s="675"/>
      <c r="DD7" s="648">
        <v>660837</v>
      </c>
      <c r="DE7" s="643"/>
      <c r="DF7" s="643"/>
      <c r="DG7" s="643"/>
      <c r="DH7" s="643"/>
      <c r="DI7" s="643"/>
      <c r="DJ7" s="643"/>
      <c r="DK7" s="643"/>
      <c r="DL7" s="643"/>
      <c r="DM7" s="643"/>
      <c r="DN7" s="643"/>
      <c r="DO7" s="643"/>
      <c r="DP7" s="644"/>
      <c r="DQ7" s="648">
        <v>339293</v>
      </c>
      <c r="DR7" s="643"/>
      <c r="DS7" s="643"/>
      <c r="DT7" s="643"/>
      <c r="DU7" s="643"/>
      <c r="DV7" s="643"/>
      <c r="DW7" s="643"/>
      <c r="DX7" s="643"/>
      <c r="DY7" s="643"/>
      <c r="DZ7" s="643"/>
      <c r="EA7" s="643"/>
      <c r="EB7" s="643"/>
      <c r="EC7" s="688"/>
    </row>
    <row r="8" spans="2:143" ht="11.25" customHeight="1" x14ac:dyDescent="0.15">
      <c r="B8" s="639" t="s">
        <v>237</v>
      </c>
      <c r="C8" s="640"/>
      <c r="D8" s="640"/>
      <c r="E8" s="640"/>
      <c r="F8" s="640"/>
      <c r="G8" s="640"/>
      <c r="H8" s="640"/>
      <c r="I8" s="640"/>
      <c r="J8" s="640"/>
      <c r="K8" s="640"/>
      <c r="L8" s="640"/>
      <c r="M8" s="640"/>
      <c r="N8" s="640"/>
      <c r="O8" s="640"/>
      <c r="P8" s="640"/>
      <c r="Q8" s="641"/>
      <c r="R8" s="642">
        <v>158</v>
      </c>
      <c r="S8" s="643"/>
      <c r="T8" s="643"/>
      <c r="U8" s="643"/>
      <c r="V8" s="643"/>
      <c r="W8" s="643"/>
      <c r="X8" s="643"/>
      <c r="Y8" s="644"/>
      <c r="Z8" s="675">
        <v>0</v>
      </c>
      <c r="AA8" s="675"/>
      <c r="AB8" s="675"/>
      <c r="AC8" s="675"/>
      <c r="AD8" s="676">
        <v>158</v>
      </c>
      <c r="AE8" s="676"/>
      <c r="AF8" s="676"/>
      <c r="AG8" s="676"/>
      <c r="AH8" s="676"/>
      <c r="AI8" s="676"/>
      <c r="AJ8" s="676"/>
      <c r="AK8" s="676"/>
      <c r="AL8" s="645">
        <v>0</v>
      </c>
      <c r="AM8" s="646"/>
      <c r="AN8" s="646"/>
      <c r="AO8" s="677"/>
      <c r="AP8" s="639" t="s">
        <v>238</v>
      </c>
      <c r="AQ8" s="640"/>
      <c r="AR8" s="640"/>
      <c r="AS8" s="640"/>
      <c r="AT8" s="640"/>
      <c r="AU8" s="640"/>
      <c r="AV8" s="640"/>
      <c r="AW8" s="640"/>
      <c r="AX8" s="640"/>
      <c r="AY8" s="640"/>
      <c r="AZ8" s="640"/>
      <c r="BA8" s="640"/>
      <c r="BB8" s="640"/>
      <c r="BC8" s="640"/>
      <c r="BD8" s="640"/>
      <c r="BE8" s="640"/>
      <c r="BF8" s="641"/>
      <c r="BG8" s="642">
        <v>1106</v>
      </c>
      <c r="BH8" s="643"/>
      <c r="BI8" s="643"/>
      <c r="BJ8" s="643"/>
      <c r="BK8" s="643"/>
      <c r="BL8" s="643"/>
      <c r="BM8" s="643"/>
      <c r="BN8" s="644"/>
      <c r="BO8" s="675">
        <v>1.2</v>
      </c>
      <c r="BP8" s="675"/>
      <c r="BQ8" s="675"/>
      <c r="BR8" s="675"/>
      <c r="BS8" s="648" t="s">
        <v>137</v>
      </c>
      <c r="BT8" s="643"/>
      <c r="BU8" s="643"/>
      <c r="BV8" s="643"/>
      <c r="BW8" s="643"/>
      <c r="BX8" s="643"/>
      <c r="BY8" s="643"/>
      <c r="BZ8" s="643"/>
      <c r="CA8" s="643"/>
      <c r="CB8" s="688"/>
      <c r="CD8" s="689" t="s">
        <v>239</v>
      </c>
      <c r="CE8" s="686"/>
      <c r="CF8" s="686"/>
      <c r="CG8" s="686"/>
      <c r="CH8" s="686"/>
      <c r="CI8" s="686"/>
      <c r="CJ8" s="686"/>
      <c r="CK8" s="686"/>
      <c r="CL8" s="686"/>
      <c r="CM8" s="686"/>
      <c r="CN8" s="686"/>
      <c r="CO8" s="686"/>
      <c r="CP8" s="686"/>
      <c r="CQ8" s="687"/>
      <c r="CR8" s="642">
        <v>106121</v>
      </c>
      <c r="CS8" s="643"/>
      <c r="CT8" s="643"/>
      <c r="CU8" s="643"/>
      <c r="CV8" s="643"/>
      <c r="CW8" s="643"/>
      <c r="CX8" s="643"/>
      <c r="CY8" s="644"/>
      <c r="CZ8" s="675">
        <v>3</v>
      </c>
      <c r="DA8" s="675"/>
      <c r="DB8" s="675"/>
      <c r="DC8" s="675"/>
      <c r="DD8" s="648">
        <v>4400</v>
      </c>
      <c r="DE8" s="643"/>
      <c r="DF8" s="643"/>
      <c r="DG8" s="643"/>
      <c r="DH8" s="643"/>
      <c r="DI8" s="643"/>
      <c r="DJ8" s="643"/>
      <c r="DK8" s="643"/>
      <c r="DL8" s="643"/>
      <c r="DM8" s="643"/>
      <c r="DN8" s="643"/>
      <c r="DO8" s="643"/>
      <c r="DP8" s="644"/>
      <c r="DQ8" s="648">
        <v>74598</v>
      </c>
      <c r="DR8" s="643"/>
      <c r="DS8" s="643"/>
      <c r="DT8" s="643"/>
      <c r="DU8" s="643"/>
      <c r="DV8" s="643"/>
      <c r="DW8" s="643"/>
      <c r="DX8" s="643"/>
      <c r="DY8" s="643"/>
      <c r="DZ8" s="643"/>
      <c r="EA8" s="643"/>
      <c r="EB8" s="643"/>
      <c r="EC8" s="688"/>
    </row>
    <row r="9" spans="2:143" ht="11.25" customHeight="1" x14ac:dyDescent="0.15">
      <c r="B9" s="639" t="s">
        <v>240</v>
      </c>
      <c r="C9" s="640"/>
      <c r="D9" s="640"/>
      <c r="E9" s="640"/>
      <c r="F9" s="640"/>
      <c r="G9" s="640"/>
      <c r="H9" s="640"/>
      <c r="I9" s="640"/>
      <c r="J9" s="640"/>
      <c r="K9" s="640"/>
      <c r="L9" s="640"/>
      <c r="M9" s="640"/>
      <c r="N9" s="640"/>
      <c r="O9" s="640"/>
      <c r="P9" s="640"/>
      <c r="Q9" s="641"/>
      <c r="R9" s="642">
        <v>175</v>
      </c>
      <c r="S9" s="643"/>
      <c r="T9" s="643"/>
      <c r="U9" s="643"/>
      <c r="V9" s="643"/>
      <c r="W9" s="643"/>
      <c r="X9" s="643"/>
      <c r="Y9" s="644"/>
      <c r="Z9" s="675">
        <v>0</v>
      </c>
      <c r="AA9" s="675"/>
      <c r="AB9" s="675"/>
      <c r="AC9" s="675"/>
      <c r="AD9" s="676">
        <v>175</v>
      </c>
      <c r="AE9" s="676"/>
      <c r="AF9" s="676"/>
      <c r="AG9" s="676"/>
      <c r="AH9" s="676"/>
      <c r="AI9" s="676"/>
      <c r="AJ9" s="676"/>
      <c r="AK9" s="676"/>
      <c r="AL9" s="645">
        <v>0</v>
      </c>
      <c r="AM9" s="646"/>
      <c r="AN9" s="646"/>
      <c r="AO9" s="677"/>
      <c r="AP9" s="639" t="s">
        <v>241</v>
      </c>
      <c r="AQ9" s="640"/>
      <c r="AR9" s="640"/>
      <c r="AS9" s="640"/>
      <c r="AT9" s="640"/>
      <c r="AU9" s="640"/>
      <c r="AV9" s="640"/>
      <c r="AW9" s="640"/>
      <c r="AX9" s="640"/>
      <c r="AY9" s="640"/>
      <c r="AZ9" s="640"/>
      <c r="BA9" s="640"/>
      <c r="BB9" s="640"/>
      <c r="BC9" s="640"/>
      <c r="BD9" s="640"/>
      <c r="BE9" s="640"/>
      <c r="BF9" s="641"/>
      <c r="BG9" s="642">
        <v>37382</v>
      </c>
      <c r="BH9" s="643"/>
      <c r="BI9" s="643"/>
      <c r="BJ9" s="643"/>
      <c r="BK9" s="643"/>
      <c r="BL9" s="643"/>
      <c r="BM9" s="643"/>
      <c r="BN9" s="644"/>
      <c r="BO9" s="675">
        <v>41.9</v>
      </c>
      <c r="BP9" s="675"/>
      <c r="BQ9" s="675"/>
      <c r="BR9" s="675"/>
      <c r="BS9" s="648" t="s">
        <v>227</v>
      </c>
      <c r="BT9" s="643"/>
      <c r="BU9" s="643"/>
      <c r="BV9" s="643"/>
      <c r="BW9" s="643"/>
      <c r="BX9" s="643"/>
      <c r="BY9" s="643"/>
      <c r="BZ9" s="643"/>
      <c r="CA9" s="643"/>
      <c r="CB9" s="688"/>
      <c r="CD9" s="689" t="s">
        <v>242</v>
      </c>
      <c r="CE9" s="686"/>
      <c r="CF9" s="686"/>
      <c r="CG9" s="686"/>
      <c r="CH9" s="686"/>
      <c r="CI9" s="686"/>
      <c r="CJ9" s="686"/>
      <c r="CK9" s="686"/>
      <c r="CL9" s="686"/>
      <c r="CM9" s="686"/>
      <c r="CN9" s="686"/>
      <c r="CO9" s="686"/>
      <c r="CP9" s="686"/>
      <c r="CQ9" s="687"/>
      <c r="CR9" s="642">
        <v>94783</v>
      </c>
      <c r="CS9" s="643"/>
      <c r="CT9" s="643"/>
      <c r="CU9" s="643"/>
      <c r="CV9" s="643"/>
      <c r="CW9" s="643"/>
      <c r="CX9" s="643"/>
      <c r="CY9" s="644"/>
      <c r="CZ9" s="675">
        <v>2.7</v>
      </c>
      <c r="DA9" s="675"/>
      <c r="DB9" s="675"/>
      <c r="DC9" s="675"/>
      <c r="DD9" s="648">
        <v>1870</v>
      </c>
      <c r="DE9" s="643"/>
      <c r="DF9" s="643"/>
      <c r="DG9" s="643"/>
      <c r="DH9" s="643"/>
      <c r="DI9" s="643"/>
      <c r="DJ9" s="643"/>
      <c r="DK9" s="643"/>
      <c r="DL9" s="643"/>
      <c r="DM9" s="643"/>
      <c r="DN9" s="643"/>
      <c r="DO9" s="643"/>
      <c r="DP9" s="644"/>
      <c r="DQ9" s="648">
        <v>76045</v>
      </c>
      <c r="DR9" s="643"/>
      <c r="DS9" s="643"/>
      <c r="DT9" s="643"/>
      <c r="DU9" s="643"/>
      <c r="DV9" s="643"/>
      <c r="DW9" s="643"/>
      <c r="DX9" s="643"/>
      <c r="DY9" s="643"/>
      <c r="DZ9" s="643"/>
      <c r="EA9" s="643"/>
      <c r="EB9" s="643"/>
      <c r="EC9" s="688"/>
    </row>
    <row r="10" spans="2:143" ht="11.25" customHeight="1" x14ac:dyDescent="0.15">
      <c r="B10" s="639" t="s">
        <v>243</v>
      </c>
      <c r="C10" s="640"/>
      <c r="D10" s="640"/>
      <c r="E10" s="640"/>
      <c r="F10" s="640"/>
      <c r="G10" s="640"/>
      <c r="H10" s="640"/>
      <c r="I10" s="640"/>
      <c r="J10" s="640"/>
      <c r="K10" s="640"/>
      <c r="L10" s="640"/>
      <c r="M10" s="640"/>
      <c r="N10" s="640"/>
      <c r="O10" s="640"/>
      <c r="P10" s="640"/>
      <c r="Q10" s="641"/>
      <c r="R10" s="642" t="s">
        <v>137</v>
      </c>
      <c r="S10" s="643"/>
      <c r="T10" s="643"/>
      <c r="U10" s="643"/>
      <c r="V10" s="643"/>
      <c r="W10" s="643"/>
      <c r="X10" s="643"/>
      <c r="Y10" s="644"/>
      <c r="Z10" s="675" t="s">
        <v>137</v>
      </c>
      <c r="AA10" s="675"/>
      <c r="AB10" s="675"/>
      <c r="AC10" s="675"/>
      <c r="AD10" s="676" t="s">
        <v>137</v>
      </c>
      <c r="AE10" s="676"/>
      <c r="AF10" s="676"/>
      <c r="AG10" s="676"/>
      <c r="AH10" s="676"/>
      <c r="AI10" s="676"/>
      <c r="AJ10" s="676"/>
      <c r="AK10" s="676"/>
      <c r="AL10" s="645" t="s">
        <v>137</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2100</v>
      </c>
      <c r="BH10" s="643"/>
      <c r="BI10" s="643"/>
      <c r="BJ10" s="643"/>
      <c r="BK10" s="643"/>
      <c r="BL10" s="643"/>
      <c r="BM10" s="643"/>
      <c r="BN10" s="644"/>
      <c r="BO10" s="675">
        <v>2.4</v>
      </c>
      <c r="BP10" s="675"/>
      <c r="BQ10" s="675"/>
      <c r="BR10" s="675"/>
      <c r="BS10" s="648" t="s">
        <v>227</v>
      </c>
      <c r="BT10" s="643"/>
      <c r="BU10" s="643"/>
      <c r="BV10" s="643"/>
      <c r="BW10" s="643"/>
      <c r="BX10" s="643"/>
      <c r="BY10" s="643"/>
      <c r="BZ10" s="643"/>
      <c r="CA10" s="643"/>
      <c r="CB10" s="688"/>
      <c r="CD10" s="689" t="s">
        <v>245</v>
      </c>
      <c r="CE10" s="686"/>
      <c r="CF10" s="686"/>
      <c r="CG10" s="686"/>
      <c r="CH10" s="686"/>
      <c r="CI10" s="686"/>
      <c r="CJ10" s="686"/>
      <c r="CK10" s="686"/>
      <c r="CL10" s="686"/>
      <c r="CM10" s="686"/>
      <c r="CN10" s="686"/>
      <c r="CO10" s="686"/>
      <c r="CP10" s="686"/>
      <c r="CQ10" s="687"/>
      <c r="CR10" s="642" t="s">
        <v>227</v>
      </c>
      <c r="CS10" s="643"/>
      <c r="CT10" s="643"/>
      <c r="CU10" s="643"/>
      <c r="CV10" s="643"/>
      <c r="CW10" s="643"/>
      <c r="CX10" s="643"/>
      <c r="CY10" s="644"/>
      <c r="CZ10" s="675" t="s">
        <v>137</v>
      </c>
      <c r="DA10" s="675"/>
      <c r="DB10" s="675"/>
      <c r="DC10" s="675"/>
      <c r="DD10" s="648" t="s">
        <v>137</v>
      </c>
      <c r="DE10" s="643"/>
      <c r="DF10" s="643"/>
      <c r="DG10" s="643"/>
      <c r="DH10" s="643"/>
      <c r="DI10" s="643"/>
      <c r="DJ10" s="643"/>
      <c r="DK10" s="643"/>
      <c r="DL10" s="643"/>
      <c r="DM10" s="643"/>
      <c r="DN10" s="643"/>
      <c r="DO10" s="643"/>
      <c r="DP10" s="644"/>
      <c r="DQ10" s="648" t="s">
        <v>227</v>
      </c>
      <c r="DR10" s="643"/>
      <c r="DS10" s="643"/>
      <c r="DT10" s="643"/>
      <c r="DU10" s="643"/>
      <c r="DV10" s="643"/>
      <c r="DW10" s="643"/>
      <c r="DX10" s="643"/>
      <c r="DY10" s="643"/>
      <c r="DZ10" s="643"/>
      <c r="EA10" s="643"/>
      <c r="EB10" s="643"/>
      <c r="EC10" s="688"/>
    </row>
    <row r="11" spans="2:143" ht="11.25" customHeight="1" x14ac:dyDescent="0.15">
      <c r="B11" s="639" t="s">
        <v>246</v>
      </c>
      <c r="C11" s="640"/>
      <c r="D11" s="640"/>
      <c r="E11" s="640"/>
      <c r="F11" s="640"/>
      <c r="G11" s="640"/>
      <c r="H11" s="640"/>
      <c r="I11" s="640"/>
      <c r="J11" s="640"/>
      <c r="K11" s="640"/>
      <c r="L11" s="640"/>
      <c r="M11" s="640"/>
      <c r="N11" s="640"/>
      <c r="O11" s="640"/>
      <c r="P11" s="640"/>
      <c r="Q11" s="641"/>
      <c r="R11" s="642">
        <v>13423</v>
      </c>
      <c r="S11" s="643"/>
      <c r="T11" s="643"/>
      <c r="U11" s="643"/>
      <c r="V11" s="643"/>
      <c r="W11" s="643"/>
      <c r="X11" s="643"/>
      <c r="Y11" s="644"/>
      <c r="Z11" s="645">
        <v>0.4</v>
      </c>
      <c r="AA11" s="646"/>
      <c r="AB11" s="646"/>
      <c r="AC11" s="647"/>
      <c r="AD11" s="648">
        <v>13423</v>
      </c>
      <c r="AE11" s="643"/>
      <c r="AF11" s="643"/>
      <c r="AG11" s="643"/>
      <c r="AH11" s="643"/>
      <c r="AI11" s="643"/>
      <c r="AJ11" s="643"/>
      <c r="AK11" s="644"/>
      <c r="AL11" s="645">
        <v>1.6</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6886</v>
      </c>
      <c r="BH11" s="643"/>
      <c r="BI11" s="643"/>
      <c r="BJ11" s="643"/>
      <c r="BK11" s="643"/>
      <c r="BL11" s="643"/>
      <c r="BM11" s="643"/>
      <c r="BN11" s="644"/>
      <c r="BO11" s="675">
        <v>7.7</v>
      </c>
      <c r="BP11" s="675"/>
      <c r="BQ11" s="675"/>
      <c r="BR11" s="675"/>
      <c r="BS11" s="648" t="s">
        <v>137</v>
      </c>
      <c r="BT11" s="643"/>
      <c r="BU11" s="643"/>
      <c r="BV11" s="643"/>
      <c r="BW11" s="643"/>
      <c r="BX11" s="643"/>
      <c r="BY11" s="643"/>
      <c r="BZ11" s="643"/>
      <c r="CA11" s="643"/>
      <c r="CB11" s="688"/>
      <c r="CD11" s="689" t="s">
        <v>248</v>
      </c>
      <c r="CE11" s="686"/>
      <c r="CF11" s="686"/>
      <c r="CG11" s="686"/>
      <c r="CH11" s="686"/>
      <c r="CI11" s="686"/>
      <c r="CJ11" s="686"/>
      <c r="CK11" s="686"/>
      <c r="CL11" s="686"/>
      <c r="CM11" s="686"/>
      <c r="CN11" s="686"/>
      <c r="CO11" s="686"/>
      <c r="CP11" s="686"/>
      <c r="CQ11" s="687"/>
      <c r="CR11" s="642">
        <v>1016349</v>
      </c>
      <c r="CS11" s="643"/>
      <c r="CT11" s="643"/>
      <c r="CU11" s="643"/>
      <c r="CV11" s="643"/>
      <c r="CW11" s="643"/>
      <c r="CX11" s="643"/>
      <c r="CY11" s="644"/>
      <c r="CZ11" s="675">
        <v>28.5</v>
      </c>
      <c r="DA11" s="675"/>
      <c r="DB11" s="675"/>
      <c r="DC11" s="675"/>
      <c r="DD11" s="648">
        <v>873137</v>
      </c>
      <c r="DE11" s="643"/>
      <c r="DF11" s="643"/>
      <c r="DG11" s="643"/>
      <c r="DH11" s="643"/>
      <c r="DI11" s="643"/>
      <c r="DJ11" s="643"/>
      <c r="DK11" s="643"/>
      <c r="DL11" s="643"/>
      <c r="DM11" s="643"/>
      <c r="DN11" s="643"/>
      <c r="DO11" s="643"/>
      <c r="DP11" s="644"/>
      <c r="DQ11" s="648">
        <v>125662</v>
      </c>
      <c r="DR11" s="643"/>
      <c r="DS11" s="643"/>
      <c r="DT11" s="643"/>
      <c r="DU11" s="643"/>
      <c r="DV11" s="643"/>
      <c r="DW11" s="643"/>
      <c r="DX11" s="643"/>
      <c r="DY11" s="643"/>
      <c r="DZ11" s="643"/>
      <c r="EA11" s="643"/>
      <c r="EB11" s="643"/>
      <c r="EC11" s="688"/>
    </row>
    <row r="12" spans="2:143" ht="11.25" customHeight="1" x14ac:dyDescent="0.15">
      <c r="B12" s="639" t="s">
        <v>249</v>
      </c>
      <c r="C12" s="640"/>
      <c r="D12" s="640"/>
      <c r="E12" s="640"/>
      <c r="F12" s="640"/>
      <c r="G12" s="640"/>
      <c r="H12" s="640"/>
      <c r="I12" s="640"/>
      <c r="J12" s="640"/>
      <c r="K12" s="640"/>
      <c r="L12" s="640"/>
      <c r="M12" s="640"/>
      <c r="N12" s="640"/>
      <c r="O12" s="640"/>
      <c r="P12" s="640"/>
      <c r="Q12" s="641"/>
      <c r="R12" s="642" t="s">
        <v>227</v>
      </c>
      <c r="S12" s="643"/>
      <c r="T12" s="643"/>
      <c r="U12" s="643"/>
      <c r="V12" s="643"/>
      <c r="W12" s="643"/>
      <c r="X12" s="643"/>
      <c r="Y12" s="644"/>
      <c r="Z12" s="675" t="s">
        <v>137</v>
      </c>
      <c r="AA12" s="675"/>
      <c r="AB12" s="675"/>
      <c r="AC12" s="675"/>
      <c r="AD12" s="676" t="s">
        <v>174</v>
      </c>
      <c r="AE12" s="676"/>
      <c r="AF12" s="676"/>
      <c r="AG12" s="676"/>
      <c r="AH12" s="676"/>
      <c r="AI12" s="676"/>
      <c r="AJ12" s="676"/>
      <c r="AK12" s="676"/>
      <c r="AL12" s="645" t="s">
        <v>174</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33753</v>
      </c>
      <c r="BH12" s="643"/>
      <c r="BI12" s="643"/>
      <c r="BJ12" s="643"/>
      <c r="BK12" s="643"/>
      <c r="BL12" s="643"/>
      <c r="BM12" s="643"/>
      <c r="BN12" s="644"/>
      <c r="BO12" s="675">
        <v>37.799999999999997</v>
      </c>
      <c r="BP12" s="675"/>
      <c r="BQ12" s="675"/>
      <c r="BR12" s="675"/>
      <c r="BS12" s="648" t="s">
        <v>137</v>
      </c>
      <c r="BT12" s="643"/>
      <c r="BU12" s="643"/>
      <c r="BV12" s="643"/>
      <c r="BW12" s="643"/>
      <c r="BX12" s="643"/>
      <c r="BY12" s="643"/>
      <c r="BZ12" s="643"/>
      <c r="CA12" s="643"/>
      <c r="CB12" s="688"/>
      <c r="CD12" s="689" t="s">
        <v>251</v>
      </c>
      <c r="CE12" s="686"/>
      <c r="CF12" s="686"/>
      <c r="CG12" s="686"/>
      <c r="CH12" s="686"/>
      <c r="CI12" s="686"/>
      <c r="CJ12" s="686"/>
      <c r="CK12" s="686"/>
      <c r="CL12" s="686"/>
      <c r="CM12" s="686"/>
      <c r="CN12" s="686"/>
      <c r="CO12" s="686"/>
      <c r="CP12" s="686"/>
      <c r="CQ12" s="687"/>
      <c r="CR12" s="642">
        <v>114563</v>
      </c>
      <c r="CS12" s="643"/>
      <c r="CT12" s="643"/>
      <c r="CU12" s="643"/>
      <c r="CV12" s="643"/>
      <c r="CW12" s="643"/>
      <c r="CX12" s="643"/>
      <c r="CY12" s="644"/>
      <c r="CZ12" s="675">
        <v>3.2</v>
      </c>
      <c r="DA12" s="675"/>
      <c r="DB12" s="675"/>
      <c r="DC12" s="675"/>
      <c r="DD12" s="648">
        <v>92916</v>
      </c>
      <c r="DE12" s="643"/>
      <c r="DF12" s="643"/>
      <c r="DG12" s="643"/>
      <c r="DH12" s="643"/>
      <c r="DI12" s="643"/>
      <c r="DJ12" s="643"/>
      <c r="DK12" s="643"/>
      <c r="DL12" s="643"/>
      <c r="DM12" s="643"/>
      <c r="DN12" s="643"/>
      <c r="DO12" s="643"/>
      <c r="DP12" s="644"/>
      <c r="DQ12" s="648">
        <v>96763</v>
      </c>
      <c r="DR12" s="643"/>
      <c r="DS12" s="643"/>
      <c r="DT12" s="643"/>
      <c r="DU12" s="643"/>
      <c r="DV12" s="643"/>
      <c r="DW12" s="643"/>
      <c r="DX12" s="643"/>
      <c r="DY12" s="643"/>
      <c r="DZ12" s="643"/>
      <c r="EA12" s="643"/>
      <c r="EB12" s="643"/>
      <c r="EC12" s="688"/>
    </row>
    <row r="13" spans="2:143" ht="11.25" customHeight="1" x14ac:dyDescent="0.15">
      <c r="B13" s="639" t="s">
        <v>252</v>
      </c>
      <c r="C13" s="640"/>
      <c r="D13" s="640"/>
      <c r="E13" s="640"/>
      <c r="F13" s="640"/>
      <c r="G13" s="640"/>
      <c r="H13" s="640"/>
      <c r="I13" s="640"/>
      <c r="J13" s="640"/>
      <c r="K13" s="640"/>
      <c r="L13" s="640"/>
      <c r="M13" s="640"/>
      <c r="N13" s="640"/>
      <c r="O13" s="640"/>
      <c r="P13" s="640"/>
      <c r="Q13" s="641"/>
      <c r="R13" s="642" t="s">
        <v>137</v>
      </c>
      <c r="S13" s="643"/>
      <c r="T13" s="643"/>
      <c r="U13" s="643"/>
      <c r="V13" s="643"/>
      <c r="W13" s="643"/>
      <c r="X13" s="643"/>
      <c r="Y13" s="644"/>
      <c r="Z13" s="675" t="s">
        <v>137</v>
      </c>
      <c r="AA13" s="675"/>
      <c r="AB13" s="675"/>
      <c r="AC13" s="675"/>
      <c r="AD13" s="676" t="s">
        <v>137</v>
      </c>
      <c r="AE13" s="676"/>
      <c r="AF13" s="676"/>
      <c r="AG13" s="676"/>
      <c r="AH13" s="676"/>
      <c r="AI13" s="676"/>
      <c r="AJ13" s="676"/>
      <c r="AK13" s="676"/>
      <c r="AL13" s="645" t="s">
        <v>227</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25850</v>
      </c>
      <c r="BH13" s="643"/>
      <c r="BI13" s="643"/>
      <c r="BJ13" s="643"/>
      <c r="BK13" s="643"/>
      <c r="BL13" s="643"/>
      <c r="BM13" s="643"/>
      <c r="BN13" s="644"/>
      <c r="BO13" s="675">
        <v>29</v>
      </c>
      <c r="BP13" s="675"/>
      <c r="BQ13" s="675"/>
      <c r="BR13" s="675"/>
      <c r="BS13" s="648" t="s">
        <v>227</v>
      </c>
      <c r="BT13" s="643"/>
      <c r="BU13" s="643"/>
      <c r="BV13" s="643"/>
      <c r="BW13" s="643"/>
      <c r="BX13" s="643"/>
      <c r="BY13" s="643"/>
      <c r="BZ13" s="643"/>
      <c r="CA13" s="643"/>
      <c r="CB13" s="688"/>
      <c r="CD13" s="689" t="s">
        <v>254</v>
      </c>
      <c r="CE13" s="686"/>
      <c r="CF13" s="686"/>
      <c r="CG13" s="686"/>
      <c r="CH13" s="686"/>
      <c r="CI13" s="686"/>
      <c r="CJ13" s="686"/>
      <c r="CK13" s="686"/>
      <c r="CL13" s="686"/>
      <c r="CM13" s="686"/>
      <c r="CN13" s="686"/>
      <c r="CO13" s="686"/>
      <c r="CP13" s="686"/>
      <c r="CQ13" s="687"/>
      <c r="CR13" s="642">
        <v>497763</v>
      </c>
      <c r="CS13" s="643"/>
      <c r="CT13" s="643"/>
      <c r="CU13" s="643"/>
      <c r="CV13" s="643"/>
      <c r="CW13" s="643"/>
      <c r="CX13" s="643"/>
      <c r="CY13" s="644"/>
      <c r="CZ13" s="675">
        <v>14</v>
      </c>
      <c r="DA13" s="675"/>
      <c r="DB13" s="675"/>
      <c r="DC13" s="675"/>
      <c r="DD13" s="648">
        <v>317130</v>
      </c>
      <c r="DE13" s="643"/>
      <c r="DF13" s="643"/>
      <c r="DG13" s="643"/>
      <c r="DH13" s="643"/>
      <c r="DI13" s="643"/>
      <c r="DJ13" s="643"/>
      <c r="DK13" s="643"/>
      <c r="DL13" s="643"/>
      <c r="DM13" s="643"/>
      <c r="DN13" s="643"/>
      <c r="DO13" s="643"/>
      <c r="DP13" s="644"/>
      <c r="DQ13" s="648">
        <v>82500</v>
      </c>
      <c r="DR13" s="643"/>
      <c r="DS13" s="643"/>
      <c r="DT13" s="643"/>
      <c r="DU13" s="643"/>
      <c r="DV13" s="643"/>
      <c r="DW13" s="643"/>
      <c r="DX13" s="643"/>
      <c r="DY13" s="643"/>
      <c r="DZ13" s="643"/>
      <c r="EA13" s="643"/>
      <c r="EB13" s="643"/>
      <c r="EC13" s="688"/>
    </row>
    <row r="14" spans="2:143" ht="11.25" customHeight="1" x14ac:dyDescent="0.15">
      <c r="B14" s="639" t="s">
        <v>255</v>
      </c>
      <c r="C14" s="640"/>
      <c r="D14" s="640"/>
      <c r="E14" s="640"/>
      <c r="F14" s="640"/>
      <c r="G14" s="640"/>
      <c r="H14" s="640"/>
      <c r="I14" s="640"/>
      <c r="J14" s="640"/>
      <c r="K14" s="640"/>
      <c r="L14" s="640"/>
      <c r="M14" s="640"/>
      <c r="N14" s="640"/>
      <c r="O14" s="640"/>
      <c r="P14" s="640"/>
      <c r="Q14" s="641"/>
      <c r="R14" s="642" t="s">
        <v>137</v>
      </c>
      <c r="S14" s="643"/>
      <c r="T14" s="643"/>
      <c r="U14" s="643"/>
      <c r="V14" s="643"/>
      <c r="W14" s="643"/>
      <c r="X14" s="643"/>
      <c r="Y14" s="644"/>
      <c r="Z14" s="675" t="s">
        <v>227</v>
      </c>
      <c r="AA14" s="675"/>
      <c r="AB14" s="675"/>
      <c r="AC14" s="675"/>
      <c r="AD14" s="676" t="s">
        <v>137</v>
      </c>
      <c r="AE14" s="676"/>
      <c r="AF14" s="676"/>
      <c r="AG14" s="676"/>
      <c r="AH14" s="676"/>
      <c r="AI14" s="676"/>
      <c r="AJ14" s="676"/>
      <c r="AK14" s="676"/>
      <c r="AL14" s="645" t="s">
        <v>227</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3490</v>
      </c>
      <c r="BH14" s="643"/>
      <c r="BI14" s="643"/>
      <c r="BJ14" s="643"/>
      <c r="BK14" s="643"/>
      <c r="BL14" s="643"/>
      <c r="BM14" s="643"/>
      <c r="BN14" s="644"/>
      <c r="BO14" s="675">
        <v>3.9</v>
      </c>
      <c r="BP14" s="675"/>
      <c r="BQ14" s="675"/>
      <c r="BR14" s="675"/>
      <c r="BS14" s="648" t="s">
        <v>227</v>
      </c>
      <c r="BT14" s="643"/>
      <c r="BU14" s="643"/>
      <c r="BV14" s="643"/>
      <c r="BW14" s="643"/>
      <c r="BX14" s="643"/>
      <c r="BY14" s="643"/>
      <c r="BZ14" s="643"/>
      <c r="CA14" s="643"/>
      <c r="CB14" s="688"/>
      <c r="CD14" s="689" t="s">
        <v>257</v>
      </c>
      <c r="CE14" s="686"/>
      <c r="CF14" s="686"/>
      <c r="CG14" s="686"/>
      <c r="CH14" s="686"/>
      <c r="CI14" s="686"/>
      <c r="CJ14" s="686"/>
      <c r="CK14" s="686"/>
      <c r="CL14" s="686"/>
      <c r="CM14" s="686"/>
      <c r="CN14" s="686"/>
      <c r="CO14" s="686"/>
      <c r="CP14" s="686"/>
      <c r="CQ14" s="687"/>
      <c r="CR14" s="642">
        <v>22855</v>
      </c>
      <c r="CS14" s="643"/>
      <c r="CT14" s="643"/>
      <c r="CU14" s="643"/>
      <c r="CV14" s="643"/>
      <c r="CW14" s="643"/>
      <c r="CX14" s="643"/>
      <c r="CY14" s="644"/>
      <c r="CZ14" s="675">
        <v>0.6</v>
      </c>
      <c r="DA14" s="675"/>
      <c r="DB14" s="675"/>
      <c r="DC14" s="675"/>
      <c r="DD14" s="648" t="s">
        <v>137</v>
      </c>
      <c r="DE14" s="643"/>
      <c r="DF14" s="643"/>
      <c r="DG14" s="643"/>
      <c r="DH14" s="643"/>
      <c r="DI14" s="643"/>
      <c r="DJ14" s="643"/>
      <c r="DK14" s="643"/>
      <c r="DL14" s="643"/>
      <c r="DM14" s="643"/>
      <c r="DN14" s="643"/>
      <c r="DO14" s="643"/>
      <c r="DP14" s="644"/>
      <c r="DQ14" s="648">
        <v>8060</v>
      </c>
      <c r="DR14" s="643"/>
      <c r="DS14" s="643"/>
      <c r="DT14" s="643"/>
      <c r="DU14" s="643"/>
      <c r="DV14" s="643"/>
      <c r="DW14" s="643"/>
      <c r="DX14" s="643"/>
      <c r="DY14" s="643"/>
      <c r="DZ14" s="643"/>
      <c r="EA14" s="643"/>
      <c r="EB14" s="643"/>
      <c r="EC14" s="688"/>
    </row>
    <row r="15" spans="2:143" ht="11.25" customHeight="1" x14ac:dyDescent="0.15">
      <c r="B15" s="639" t="s">
        <v>258</v>
      </c>
      <c r="C15" s="640"/>
      <c r="D15" s="640"/>
      <c r="E15" s="640"/>
      <c r="F15" s="640"/>
      <c r="G15" s="640"/>
      <c r="H15" s="640"/>
      <c r="I15" s="640"/>
      <c r="J15" s="640"/>
      <c r="K15" s="640"/>
      <c r="L15" s="640"/>
      <c r="M15" s="640"/>
      <c r="N15" s="640"/>
      <c r="O15" s="640"/>
      <c r="P15" s="640"/>
      <c r="Q15" s="641"/>
      <c r="R15" s="642" t="s">
        <v>137</v>
      </c>
      <c r="S15" s="643"/>
      <c r="T15" s="643"/>
      <c r="U15" s="643"/>
      <c r="V15" s="643"/>
      <c r="W15" s="643"/>
      <c r="X15" s="643"/>
      <c r="Y15" s="644"/>
      <c r="Z15" s="675" t="s">
        <v>227</v>
      </c>
      <c r="AA15" s="675"/>
      <c r="AB15" s="675"/>
      <c r="AC15" s="675"/>
      <c r="AD15" s="676" t="s">
        <v>227</v>
      </c>
      <c r="AE15" s="676"/>
      <c r="AF15" s="676"/>
      <c r="AG15" s="676"/>
      <c r="AH15" s="676"/>
      <c r="AI15" s="676"/>
      <c r="AJ15" s="676"/>
      <c r="AK15" s="676"/>
      <c r="AL15" s="645" t="s">
        <v>137</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4541</v>
      </c>
      <c r="BH15" s="643"/>
      <c r="BI15" s="643"/>
      <c r="BJ15" s="643"/>
      <c r="BK15" s="643"/>
      <c r="BL15" s="643"/>
      <c r="BM15" s="643"/>
      <c r="BN15" s="644"/>
      <c r="BO15" s="675">
        <v>5.0999999999999996</v>
      </c>
      <c r="BP15" s="675"/>
      <c r="BQ15" s="675"/>
      <c r="BR15" s="675"/>
      <c r="BS15" s="648" t="s">
        <v>227</v>
      </c>
      <c r="BT15" s="643"/>
      <c r="BU15" s="643"/>
      <c r="BV15" s="643"/>
      <c r="BW15" s="643"/>
      <c r="BX15" s="643"/>
      <c r="BY15" s="643"/>
      <c r="BZ15" s="643"/>
      <c r="CA15" s="643"/>
      <c r="CB15" s="688"/>
      <c r="CD15" s="689" t="s">
        <v>260</v>
      </c>
      <c r="CE15" s="686"/>
      <c r="CF15" s="686"/>
      <c r="CG15" s="686"/>
      <c r="CH15" s="686"/>
      <c r="CI15" s="686"/>
      <c r="CJ15" s="686"/>
      <c r="CK15" s="686"/>
      <c r="CL15" s="686"/>
      <c r="CM15" s="686"/>
      <c r="CN15" s="686"/>
      <c r="CO15" s="686"/>
      <c r="CP15" s="686"/>
      <c r="CQ15" s="687"/>
      <c r="CR15" s="642">
        <v>209309</v>
      </c>
      <c r="CS15" s="643"/>
      <c r="CT15" s="643"/>
      <c r="CU15" s="643"/>
      <c r="CV15" s="643"/>
      <c r="CW15" s="643"/>
      <c r="CX15" s="643"/>
      <c r="CY15" s="644"/>
      <c r="CZ15" s="675">
        <v>5.9</v>
      </c>
      <c r="DA15" s="675"/>
      <c r="DB15" s="675"/>
      <c r="DC15" s="675"/>
      <c r="DD15" s="648">
        <v>53459</v>
      </c>
      <c r="DE15" s="643"/>
      <c r="DF15" s="643"/>
      <c r="DG15" s="643"/>
      <c r="DH15" s="643"/>
      <c r="DI15" s="643"/>
      <c r="DJ15" s="643"/>
      <c r="DK15" s="643"/>
      <c r="DL15" s="643"/>
      <c r="DM15" s="643"/>
      <c r="DN15" s="643"/>
      <c r="DO15" s="643"/>
      <c r="DP15" s="644"/>
      <c r="DQ15" s="648">
        <v>181610</v>
      </c>
      <c r="DR15" s="643"/>
      <c r="DS15" s="643"/>
      <c r="DT15" s="643"/>
      <c r="DU15" s="643"/>
      <c r="DV15" s="643"/>
      <c r="DW15" s="643"/>
      <c r="DX15" s="643"/>
      <c r="DY15" s="643"/>
      <c r="DZ15" s="643"/>
      <c r="EA15" s="643"/>
      <c r="EB15" s="643"/>
      <c r="EC15" s="688"/>
    </row>
    <row r="16" spans="2:143" ht="11.25" customHeight="1" x14ac:dyDescent="0.15">
      <c r="B16" s="639" t="s">
        <v>261</v>
      </c>
      <c r="C16" s="640"/>
      <c r="D16" s="640"/>
      <c r="E16" s="640"/>
      <c r="F16" s="640"/>
      <c r="G16" s="640"/>
      <c r="H16" s="640"/>
      <c r="I16" s="640"/>
      <c r="J16" s="640"/>
      <c r="K16" s="640"/>
      <c r="L16" s="640"/>
      <c r="M16" s="640"/>
      <c r="N16" s="640"/>
      <c r="O16" s="640"/>
      <c r="P16" s="640"/>
      <c r="Q16" s="641"/>
      <c r="R16" s="642">
        <v>805</v>
      </c>
      <c r="S16" s="643"/>
      <c r="T16" s="643"/>
      <c r="U16" s="643"/>
      <c r="V16" s="643"/>
      <c r="W16" s="643"/>
      <c r="X16" s="643"/>
      <c r="Y16" s="644"/>
      <c r="Z16" s="675">
        <v>0</v>
      </c>
      <c r="AA16" s="675"/>
      <c r="AB16" s="675"/>
      <c r="AC16" s="675"/>
      <c r="AD16" s="676">
        <v>805</v>
      </c>
      <c r="AE16" s="676"/>
      <c r="AF16" s="676"/>
      <c r="AG16" s="676"/>
      <c r="AH16" s="676"/>
      <c r="AI16" s="676"/>
      <c r="AJ16" s="676"/>
      <c r="AK16" s="676"/>
      <c r="AL16" s="645">
        <v>0.1</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t="s">
        <v>137</v>
      </c>
      <c r="BH16" s="643"/>
      <c r="BI16" s="643"/>
      <c r="BJ16" s="643"/>
      <c r="BK16" s="643"/>
      <c r="BL16" s="643"/>
      <c r="BM16" s="643"/>
      <c r="BN16" s="644"/>
      <c r="BO16" s="675" t="s">
        <v>227</v>
      </c>
      <c r="BP16" s="675"/>
      <c r="BQ16" s="675"/>
      <c r="BR16" s="675"/>
      <c r="BS16" s="648" t="s">
        <v>137</v>
      </c>
      <c r="BT16" s="643"/>
      <c r="BU16" s="643"/>
      <c r="BV16" s="643"/>
      <c r="BW16" s="643"/>
      <c r="BX16" s="643"/>
      <c r="BY16" s="643"/>
      <c r="BZ16" s="643"/>
      <c r="CA16" s="643"/>
      <c r="CB16" s="688"/>
      <c r="CD16" s="689" t="s">
        <v>263</v>
      </c>
      <c r="CE16" s="686"/>
      <c r="CF16" s="686"/>
      <c r="CG16" s="686"/>
      <c r="CH16" s="686"/>
      <c r="CI16" s="686"/>
      <c r="CJ16" s="686"/>
      <c r="CK16" s="686"/>
      <c r="CL16" s="686"/>
      <c r="CM16" s="686"/>
      <c r="CN16" s="686"/>
      <c r="CO16" s="686"/>
      <c r="CP16" s="686"/>
      <c r="CQ16" s="687"/>
      <c r="CR16" s="642" t="s">
        <v>174</v>
      </c>
      <c r="CS16" s="643"/>
      <c r="CT16" s="643"/>
      <c r="CU16" s="643"/>
      <c r="CV16" s="643"/>
      <c r="CW16" s="643"/>
      <c r="CX16" s="643"/>
      <c r="CY16" s="644"/>
      <c r="CZ16" s="675" t="s">
        <v>174</v>
      </c>
      <c r="DA16" s="675"/>
      <c r="DB16" s="675"/>
      <c r="DC16" s="675"/>
      <c r="DD16" s="648" t="s">
        <v>137</v>
      </c>
      <c r="DE16" s="643"/>
      <c r="DF16" s="643"/>
      <c r="DG16" s="643"/>
      <c r="DH16" s="643"/>
      <c r="DI16" s="643"/>
      <c r="DJ16" s="643"/>
      <c r="DK16" s="643"/>
      <c r="DL16" s="643"/>
      <c r="DM16" s="643"/>
      <c r="DN16" s="643"/>
      <c r="DO16" s="643"/>
      <c r="DP16" s="644"/>
      <c r="DQ16" s="648" t="s">
        <v>137</v>
      </c>
      <c r="DR16" s="643"/>
      <c r="DS16" s="643"/>
      <c r="DT16" s="643"/>
      <c r="DU16" s="643"/>
      <c r="DV16" s="643"/>
      <c r="DW16" s="643"/>
      <c r="DX16" s="643"/>
      <c r="DY16" s="643"/>
      <c r="DZ16" s="643"/>
      <c r="EA16" s="643"/>
      <c r="EB16" s="643"/>
      <c r="EC16" s="688"/>
    </row>
    <row r="17" spans="2:133" ht="11.25" customHeight="1" x14ac:dyDescent="0.15">
      <c r="B17" s="639" t="s">
        <v>264</v>
      </c>
      <c r="C17" s="640"/>
      <c r="D17" s="640"/>
      <c r="E17" s="640"/>
      <c r="F17" s="640"/>
      <c r="G17" s="640"/>
      <c r="H17" s="640"/>
      <c r="I17" s="640"/>
      <c r="J17" s="640"/>
      <c r="K17" s="640"/>
      <c r="L17" s="640"/>
      <c r="M17" s="640"/>
      <c r="N17" s="640"/>
      <c r="O17" s="640"/>
      <c r="P17" s="640"/>
      <c r="Q17" s="641"/>
      <c r="R17" s="642">
        <v>1040</v>
      </c>
      <c r="S17" s="643"/>
      <c r="T17" s="643"/>
      <c r="U17" s="643"/>
      <c r="V17" s="643"/>
      <c r="W17" s="643"/>
      <c r="X17" s="643"/>
      <c r="Y17" s="644"/>
      <c r="Z17" s="675">
        <v>0</v>
      </c>
      <c r="AA17" s="675"/>
      <c r="AB17" s="675"/>
      <c r="AC17" s="675"/>
      <c r="AD17" s="676">
        <v>1040</v>
      </c>
      <c r="AE17" s="676"/>
      <c r="AF17" s="676"/>
      <c r="AG17" s="676"/>
      <c r="AH17" s="676"/>
      <c r="AI17" s="676"/>
      <c r="AJ17" s="676"/>
      <c r="AK17" s="676"/>
      <c r="AL17" s="645">
        <v>0.1</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174</v>
      </c>
      <c r="BH17" s="643"/>
      <c r="BI17" s="643"/>
      <c r="BJ17" s="643"/>
      <c r="BK17" s="643"/>
      <c r="BL17" s="643"/>
      <c r="BM17" s="643"/>
      <c r="BN17" s="644"/>
      <c r="BO17" s="675" t="s">
        <v>227</v>
      </c>
      <c r="BP17" s="675"/>
      <c r="BQ17" s="675"/>
      <c r="BR17" s="675"/>
      <c r="BS17" s="648" t="s">
        <v>227</v>
      </c>
      <c r="BT17" s="643"/>
      <c r="BU17" s="643"/>
      <c r="BV17" s="643"/>
      <c r="BW17" s="643"/>
      <c r="BX17" s="643"/>
      <c r="BY17" s="643"/>
      <c r="BZ17" s="643"/>
      <c r="CA17" s="643"/>
      <c r="CB17" s="688"/>
      <c r="CD17" s="689" t="s">
        <v>266</v>
      </c>
      <c r="CE17" s="686"/>
      <c r="CF17" s="686"/>
      <c r="CG17" s="686"/>
      <c r="CH17" s="686"/>
      <c r="CI17" s="686"/>
      <c r="CJ17" s="686"/>
      <c r="CK17" s="686"/>
      <c r="CL17" s="686"/>
      <c r="CM17" s="686"/>
      <c r="CN17" s="686"/>
      <c r="CO17" s="686"/>
      <c r="CP17" s="686"/>
      <c r="CQ17" s="687"/>
      <c r="CR17" s="642">
        <v>307421</v>
      </c>
      <c r="CS17" s="643"/>
      <c r="CT17" s="643"/>
      <c r="CU17" s="643"/>
      <c r="CV17" s="643"/>
      <c r="CW17" s="643"/>
      <c r="CX17" s="643"/>
      <c r="CY17" s="644"/>
      <c r="CZ17" s="675">
        <v>8.6</v>
      </c>
      <c r="DA17" s="675"/>
      <c r="DB17" s="675"/>
      <c r="DC17" s="675"/>
      <c r="DD17" s="648" t="s">
        <v>227</v>
      </c>
      <c r="DE17" s="643"/>
      <c r="DF17" s="643"/>
      <c r="DG17" s="643"/>
      <c r="DH17" s="643"/>
      <c r="DI17" s="643"/>
      <c r="DJ17" s="643"/>
      <c r="DK17" s="643"/>
      <c r="DL17" s="643"/>
      <c r="DM17" s="643"/>
      <c r="DN17" s="643"/>
      <c r="DO17" s="643"/>
      <c r="DP17" s="644"/>
      <c r="DQ17" s="648">
        <v>288563</v>
      </c>
      <c r="DR17" s="643"/>
      <c r="DS17" s="643"/>
      <c r="DT17" s="643"/>
      <c r="DU17" s="643"/>
      <c r="DV17" s="643"/>
      <c r="DW17" s="643"/>
      <c r="DX17" s="643"/>
      <c r="DY17" s="643"/>
      <c r="DZ17" s="643"/>
      <c r="EA17" s="643"/>
      <c r="EB17" s="643"/>
      <c r="EC17" s="688"/>
    </row>
    <row r="18" spans="2:133" ht="11.25" customHeight="1" x14ac:dyDescent="0.15">
      <c r="B18" s="639" t="s">
        <v>267</v>
      </c>
      <c r="C18" s="640"/>
      <c r="D18" s="640"/>
      <c r="E18" s="640"/>
      <c r="F18" s="640"/>
      <c r="G18" s="640"/>
      <c r="H18" s="640"/>
      <c r="I18" s="640"/>
      <c r="J18" s="640"/>
      <c r="K18" s="640"/>
      <c r="L18" s="640"/>
      <c r="M18" s="640"/>
      <c r="N18" s="640"/>
      <c r="O18" s="640"/>
      <c r="P18" s="640"/>
      <c r="Q18" s="641"/>
      <c r="R18" s="642">
        <v>447</v>
      </c>
      <c r="S18" s="643"/>
      <c r="T18" s="643"/>
      <c r="U18" s="643"/>
      <c r="V18" s="643"/>
      <c r="W18" s="643"/>
      <c r="X18" s="643"/>
      <c r="Y18" s="644"/>
      <c r="Z18" s="675">
        <v>0</v>
      </c>
      <c r="AA18" s="675"/>
      <c r="AB18" s="675"/>
      <c r="AC18" s="675"/>
      <c r="AD18" s="676">
        <v>447</v>
      </c>
      <c r="AE18" s="676"/>
      <c r="AF18" s="676"/>
      <c r="AG18" s="676"/>
      <c r="AH18" s="676"/>
      <c r="AI18" s="676"/>
      <c r="AJ18" s="676"/>
      <c r="AK18" s="676"/>
      <c r="AL18" s="645">
        <v>0.1</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227</v>
      </c>
      <c r="BH18" s="643"/>
      <c r="BI18" s="643"/>
      <c r="BJ18" s="643"/>
      <c r="BK18" s="643"/>
      <c r="BL18" s="643"/>
      <c r="BM18" s="643"/>
      <c r="BN18" s="644"/>
      <c r="BO18" s="675" t="s">
        <v>137</v>
      </c>
      <c r="BP18" s="675"/>
      <c r="BQ18" s="675"/>
      <c r="BR18" s="675"/>
      <c r="BS18" s="648" t="s">
        <v>227</v>
      </c>
      <c r="BT18" s="643"/>
      <c r="BU18" s="643"/>
      <c r="BV18" s="643"/>
      <c r="BW18" s="643"/>
      <c r="BX18" s="643"/>
      <c r="BY18" s="643"/>
      <c r="BZ18" s="643"/>
      <c r="CA18" s="643"/>
      <c r="CB18" s="688"/>
      <c r="CD18" s="689" t="s">
        <v>269</v>
      </c>
      <c r="CE18" s="686"/>
      <c r="CF18" s="686"/>
      <c r="CG18" s="686"/>
      <c r="CH18" s="686"/>
      <c r="CI18" s="686"/>
      <c r="CJ18" s="686"/>
      <c r="CK18" s="686"/>
      <c r="CL18" s="686"/>
      <c r="CM18" s="686"/>
      <c r="CN18" s="686"/>
      <c r="CO18" s="686"/>
      <c r="CP18" s="686"/>
      <c r="CQ18" s="687"/>
      <c r="CR18" s="642" t="s">
        <v>227</v>
      </c>
      <c r="CS18" s="643"/>
      <c r="CT18" s="643"/>
      <c r="CU18" s="643"/>
      <c r="CV18" s="643"/>
      <c r="CW18" s="643"/>
      <c r="CX18" s="643"/>
      <c r="CY18" s="644"/>
      <c r="CZ18" s="675" t="s">
        <v>227</v>
      </c>
      <c r="DA18" s="675"/>
      <c r="DB18" s="675"/>
      <c r="DC18" s="675"/>
      <c r="DD18" s="648" t="s">
        <v>137</v>
      </c>
      <c r="DE18" s="643"/>
      <c r="DF18" s="643"/>
      <c r="DG18" s="643"/>
      <c r="DH18" s="643"/>
      <c r="DI18" s="643"/>
      <c r="DJ18" s="643"/>
      <c r="DK18" s="643"/>
      <c r="DL18" s="643"/>
      <c r="DM18" s="643"/>
      <c r="DN18" s="643"/>
      <c r="DO18" s="643"/>
      <c r="DP18" s="644"/>
      <c r="DQ18" s="648" t="s">
        <v>227</v>
      </c>
      <c r="DR18" s="643"/>
      <c r="DS18" s="643"/>
      <c r="DT18" s="643"/>
      <c r="DU18" s="643"/>
      <c r="DV18" s="643"/>
      <c r="DW18" s="643"/>
      <c r="DX18" s="643"/>
      <c r="DY18" s="643"/>
      <c r="DZ18" s="643"/>
      <c r="EA18" s="643"/>
      <c r="EB18" s="643"/>
      <c r="EC18" s="688"/>
    </row>
    <row r="19" spans="2:133" ht="11.25" customHeight="1" x14ac:dyDescent="0.15">
      <c r="B19" s="639" t="s">
        <v>270</v>
      </c>
      <c r="C19" s="640"/>
      <c r="D19" s="640"/>
      <c r="E19" s="640"/>
      <c r="F19" s="640"/>
      <c r="G19" s="640"/>
      <c r="H19" s="640"/>
      <c r="I19" s="640"/>
      <c r="J19" s="640"/>
      <c r="K19" s="640"/>
      <c r="L19" s="640"/>
      <c r="M19" s="640"/>
      <c r="N19" s="640"/>
      <c r="O19" s="640"/>
      <c r="P19" s="640"/>
      <c r="Q19" s="641"/>
      <c r="R19" s="642">
        <v>45</v>
      </c>
      <c r="S19" s="643"/>
      <c r="T19" s="643"/>
      <c r="U19" s="643"/>
      <c r="V19" s="643"/>
      <c r="W19" s="643"/>
      <c r="X19" s="643"/>
      <c r="Y19" s="644"/>
      <c r="Z19" s="675">
        <v>0</v>
      </c>
      <c r="AA19" s="675"/>
      <c r="AB19" s="675"/>
      <c r="AC19" s="675"/>
      <c r="AD19" s="676">
        <v>45</v>
      </c>
      <c r="AE19" s="676"/>
      <c r="AF19" s="676"/>
      <c r="AG19" s="676"/>
      <c r="AH19" s="676"/>
      <c r="AI19" s="676"/>
      <c r="AJ19" s="676"/>
      <c r="AK19" s="676"/>
      <c r="AL19" s="645">
        <v>0</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t="s">
        <v>227</v>
      </c>
      <c r="BH19" s="643"/>
      <c r="BI19" s="643"/>
      <c r="BJ19" s="643"/>
      <c r="BK19" s="643"/>
      <c r="BL19" s="643"/>
      <c r="BM19" s="643"/>
      <c r="BN19" s="644"/>
      <c r="BO19" s="675" t="s">
        <v>227</v>
      </c>
      <c r="BP19" s="675"/>
      <c r="BQ19" s="675"/>
      <c r="BR19" s="675"/>
      <c r="BS19" s="648" t="s">
        <v>137</v>
      </c>
      <c r="BT19" s="643"/>
      <c r="BU19" s="643"/>
      <c r="BV19" s="643"/>
      <c r="BW19" s="643"/>
      <c r="BX19" s="643"/>
      <c r="BY19" s="643"/>
      <c r="BZ19" s="643"/>
      <c r="CA19" s="643"/>
      <c r="CB19" s="688"/>
      <c r="CD19" s="689" t="s">
        <v>272</v>
      </c>
      <c r="CE19" s="686"/>
      <c r="CF19" s="686"/>
      <c r="CG19" s="686"/>
      <c r="CH19" s="686"/>
      <c r="CI19" s="686"/>
      <c r="CJ19" s="686"/>
      <c r="CK19" s="686"/>
      <c r="CL19" s="686"/>
      <c r="CM19" s="686"/>
      <c r="CN19" s="686"/>
      <c r="CO19" s="686"/>
      <c r="CP19" s="686"/>
      <c r="CQ19" s="687"/>
      <c r="CR19" s="642" t="s">
        <v>227</v>
      </c>
      <c r="CS19" s="643"/>
      <c r="CT19" s="643"/>
      <c r="CU19" s="643"/>
      <c r="CV19" s="643"/>
      <c r="CW19" s="643"/>
      <c r="CX19" s="643"/>
      <c r="CY19" s="644"/>
      <c r="CZ19" s="675" t="s">
        <v>137</v>
      </c>
      <c r="DA19" s="675"/>
      <c r="DB19" s="675"/>
      <c r="DC19" s="675"/>
      <c r="DD19" s="648" t="s">
        <v>227</v>
      </c>
      <c r="DE19" s="643"/>
      <c r="DF19" s="643"/>
      <c r="DG19" s="643"/>
      <c r="DH19" s="643"/>
      <c r="DI19" s="643"/>
      <c r="DJ19" s="643"/>
      <c r="DK19" s="643"/>
      <c r="DL19" s="643"/>
      <c r="DM19" s="643"/>
      <c r="DN19" s="643"/>
      <c r="DO19" s="643"/>
      <c r="DP19" s="644"/>
      <c r="DQ19" s="648" t="s">
        <v>227</v>
      </c>
      <c r="DR19" s="643"/>
      <c r="DS19" s="643"/>
      <c r="DT19" s="643"/>
      <c r="DU19" s="643"/>
      <c r="DV19" s="643"/>
      <c r="DW19" s="643"/>
      <c r="DX19" s="643"/>
      <c r="DY19" s="643"/>
      <c r="DZ19" s="643"/>
      <c r="EA19" s="643"/>
      <c r="EB19" s="643"/>
      <c r="EC19" s="688"/>
    </row>
    <row r="20" spans="2:133" ht="11.25" customHeight="1" x14ac:dyDescent="0.15">
      <c r="B20" s="639" t="s">
        <v>273</v>
      </c>
      <c r="C20" s="640"/>
      <c r="D20" s="640"/>
      <c r="E20" s="640"/>
      <c r="F20" s="640"/>
      <c r="G20" s="640"/>
      <c r="H20" s="640"/>
      <c r="I20" s="640"/>
      <c r="J20" s="640"/>
      <c r="K20" s="640"/>
      <c r="L20" s="640"/>
      <c r="M20" s="640"/>
      <c r="N20" s="640"/>
      <c r="O20" s="640"/>
      <c r="P20" s="640"/>
      <c r="Q20" s="641"/>
      <c r="R20" s="642">
        <v>384</v>
      </c>
      <c r="S20" s="643"/>
      <c r="T20" s="643"/>
      <c r="U20" s="643"/>
      <c r="V20" s="643"/>
      <c r="W20" s="643"/>
      <c r="X20" s="643"/>
      <c r="Y20" s="644"/>
      <c r="Z20" s="675">
        <v>0</v>
      </c>
      <c r="AA20" s="675"/>
      <c r="AB20" s="675"/>
      <c r="AC20" s="675"/>
      <c r="AD20" s="676">
        <v>384</v>
      </c>
      <c r="AE20" s="676"/>
      <c r="AF20" s="676"/>
      <c r="AG20" s="676"/>
      <c r="AH20" s="676"/>
      <c r="AI20" s="676"/>
      <c r="AJ20" s="676"/>
      <c r="AK20" s="676"/>
      <c r="AL20" s="645">
        <v>0</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t="s">
        <v>137</v>
      </c>
      <c r="BH20" s="643"/>
      <c r="BI20" s="643"/>
      <c r="BJ20" s="643"/>
      <c r="BK20" s="643"/>
      <c r="BL20" s="643"/>
      <c r="BM20" s="643"/>
      <c r="BN20" s="644"/>
      <c r="BO20" s="675" t="s">
        <v>137</v>
      </c>
      <c r="BP20" s="675"/>
      <c r="BQ20" s="675"/>
      <c r="BR20" s="675"/>
      <c r="BS20" s="648" t="s">
        <v>137</v>
      </c>
      <c r="BT20" s="643"/>
      <c r="BU20" s="643"/>
      <c r="BV20" s="643"/>
      <c r="BW20" s="643"/>
      <c r="BX20" s="643"/>
      <c r="BY20" s="643"/>
      <c r="BZ20" s="643"/>
      <c r="CA20" s="643"/>
      <c r="CB20" s="688"/>
      <c r="CD20" s="689" t="s">
        <v>275</v>
      </c>
      <c r="CE20" s="686"/>
      <c r="CF20" s="686"/>
      <c r="CG20" s="686"/>
      <c r="CH20" s="686"/>
      <c r="CI20" s="686"/>
      <c r="CJ20" s="686"/>
      <c r="CK20" s="686"/>
      <c r="CL20" s="686"/>
      <c r="CM20" s="686"/>
      <c r="CN20" s="686"/>
      <c r="CO20" s="686"/>
      <c r="CP20" s="686"/>
      <c r="CQ20" s="687"/>
      <c r="CR20" s="642">
        <v>3567379</v>
      </c>
      <c r="CS20" s="643"/>
      <c r="CT20" s="643"/>
      <c r="CU20" s="643"/>
      <c r="CV20" s="643"/>
      <c r="CW20" s="643"/>
      <c r="CX20" s="643"/>
      <c r="CY20" s="644"/>
      <c r="CZ20" s="675">
        <v>100</v>
      </c>
      <c r="DA20" s="675"/>
      <c r="DB20" s="675"/>
      <c r="DC20" s="675"/>
      <c r="DD20" s="648">
        <v>2003749</v>
      </c>
      <c r="DE20" s="643"/>
      <c r="DF20" s="643"/>
      <c r="DG20" s="643"/>
      <c r="DH20" s="643"/>
      <c r="DI20" s="643"/>
      <c r="DJ20" s="643"/>
      <c r="DK20" s="643"/>
      <c r="DL20" s="643"/>
      <c r="DM20" s="643"/>
      <c r="DN20" s="643"/>
      <c r="DO20" s="643"/>
      <c r="DP20" s="644"/>
      <c r="DQ20" s="648">
        <v>1303595</v>
      </c>
      <c r="DR20" s="643"/>
      <c r="DS20" s="643"/>
      <c r="DT20" s="643"/>
      <c r="DU20" s="643"/>
      <c r="DV20" s="643"/>
      <c r="DW20" s="643"/>
      <c r="DX20" s="643"/>
      <c r="DY20" s="643"/>
      <c r="DZ20" s="643"/>
      <c r="EA20" s="643"/>
      <c r="EB20" s="643"/>
      <c r="EC20" s="688"/>
    </row>
    <row r="21" spans="2:133" ht="11.25" customHeight="1" x14ac:dyDescent="0.15">
      <c r="B21" s="639" t="s">
        <v>276</v>
      </c>
      <c r="C21" s="640"/>
      <c r="D21" s="640"/>
      <c r="E21" s="640"/>
      <c r="F21" s="640"/>
      <c r="G21" s="640"/>
      <c r="H21" s="640"/>
      <c r="I21" s="640"/>
      <c r="J21" s="640"/>
      <c r="K21" s="640"/>
      <c r="L21" s="640"/>
      <c r="M21" s="640"/>
      <c r="N21" s="640"/>
      <c r="O21" s="640"/>
      <c r="P21" s="640"/>
      <c r="Q21" s="641"/>
      <c r="R21" s="642">
        <v>18</v>
      </c>
      <c r="S21" s="643"/>
      <c r="T21" s="643"/>
      <c r="U21" s="643"/>
      <c r="V21" s="643"/>
      <c r="W21" s="643"/>
      <c r="X21" s="643"/>
      <c r="Y21" s="644"/>
      <c r="Z21" s="675">
        <v>0</v>
      </c>
      <c r="AA21" s="675"/>
      <c r="AB21" s="675"/>
      <c r="AC21" s="675"/>
      <c r="AD21" s="676">
        <v>18</v>
      </c>
      <c r="AE21" s="676"/>
      <c r="AF21" s="676"/>
      <c r="AG21" s="676"/>
      <c r="AH21" s="676"/>
      <c r="AI21" s="676"/>
      <c r="AJ21" s="676"/>
      <c r="AK21" s="676"/>
      <c r="AL21" s="645">
        <v>0</v>
      </c>
      <c r="AM21" s="646"/>
      <c r="AN21" s="646"/>
      <c r="AO21" s="677"/>
      <c r="AP21" s="737" t="s">
        <v>277</v>
      </c>
      <c r="AQ21" s="744"/>
      <c r="AR21" s="744"/>
      <c r="AS21" s="744"/>
      <c r="AT21" s="744"/>
      <c r="AU21" s="744"/>
      <c r="AV21" s="744"/>
      <c r="AW21" s="744"/>
      <c r="AX21" s="744"/>
      <c r="AY21" s="744"/>
      <c r="AZ21" s="744"/>
      <c r="BA21" s="744"/>
      <c r="BB21" s="744"/>
      <c r="BC21" s="744"/>
      <c r="BD21" s="744"/>
      <c r="BE21" s="744"/>
      <c r="BF21" s="739"/>
      <c r="BG21" s="642" t="s">
        <v>137</v>
      </c>
      <c r="BH21" s="643"/>
      <c r="BI21" s="643"/>
      <c r="BJ21" s="643"/>
      <c r="BK21" s="643"/>
      <c r="BL21" s="643"/>
      <c r="BM21" s="643"/>
      <c r="BN21" s="644"/>
      <c r="BO21" s="675" t="s">
        <v>137</v>
      </c>
      <c r="BP21" s="675"/>
      <c r="BQ21" s="675"/>
      <c r="BR21" s="675"/>
      <c r="BS21" s="648" t="s">
        <v>227</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278</v>
      </c>
      <c r="C22" s="640"/>
      <c r="D22" s="640"/>
      <c r="E22" s="640"/>
      <c r="F22" s="640"/>
      <c r="G22" s="640"/>
      <c r="H22" s="640"/>
      <c r="I22" s="640"/>
      <c r="J22" s="640"/>
      <c r="K22" s="640"/>
      <c r="L22" s="640"/>
      <c r="M22" s="640"/>
      <c r="N22" s="640"/>
      <c r="O22" s="640"/>
      <c r="P22" s="640"/>
      <c r="Q22" s="641"/>
      <c r="R22" s="642">
        <v>962269</v>
      </c>
      <c r="S22" s="643"/>
      <c r="T22" s="643"/>
      <c r="U22" s="643"/>
      <c r="V22" s="643"/>
      <c r="W22" s="643"/>
      <c r="X22" s="643"/>
      <c r="Y22" s="644"/>
      <c r="Z22" s="675">
        <v>26.7</v>
      </c>
      <c r="AA22" s="675"/>
      <c r="AB22" s="675"/>
      <c r="AC22" s="675"/>
      <c r="AD22" s="676">
        <v>697350</v>
      </c>
      <c r="AE22" s="676"/>
      <c r="AF22" s="676"/>
      <c r="AG22" s="676"/>
      <c r="AH22" s="676"/>
      <c r="AI22" s="676"/>
      <c r="AJ22" s="676"/>
      <c r="AK22" s="676"/>
      <c r="AL22" s="645">
        <v>83.9</v>
      </c>
      <c r="AM22" s="646"/>
      <c r="AN22" s="646"/>
      <c r="AO22" s="677"/>
      <c r="AP22" s="737" t="s">
        <v>279</v>
      </c>
      <c r="AQ22" s="744"/>
      <c r="AR22" s="744"/>
      <c r="AS22" s="744"/>
      <c r="AT22" s="744"/>
      <c r="AU22" s="744"/>
      <c r="AV22" s="744"/>
      <c r="AW22" s="744"/>
      <c r="AX22" s="744"/>
      <c r="AY22" s="744"/>
      <c r="AZ22" s="744"/>
      <c r="BA22" s="744"/>
      <c r="BB22" s="744"/>
      <c r="BC22" s="744"/>
      <c r="BD22" s="744"/>
      <c r="BE22" s="744"/>
      <c r="BF22" s="739"/>
      <c r="BG22" s="642" t="s">
        <v>227</v>
      </c>
      <c r="BH22" s="643"/>
      <c r="BI22" s="643"/>
      <c r="BJ22" s="643"/>
      <c r="BK22" s="643"/>
      <c r="BL22" s="643"/>
      <c r="BM22" s="643"/>
      <c r="BN22" s="644"/>
      <c r="BO22" s="675" t="s">
        <v>174</v>
      </c>
      <c r="BP22" s="675"/>
      <c r="BQ22" s="675"/>
      <c r="BR22" s="675"/>
      <c r="BS22" s="648" t="s">
        <v>137</v>
      </c>
      <c r="BT22" s="643"/>
      <c r="BU22" s="643"/>
      <c r="BV22" s="643"/>
      <c r="BW22" s="643"/>
      <c r="BX22" s="643"/>
      <c r="BY22" s="643"/>
      <c r="BZ22" s="643"/>
      <c r="CA22" s="643"/>
      <c r="CB22" s="688"/>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281</v>
      </c>
      <c r="C23" s="640"/>
      <c r="D23" s="640"/>
      <c r="E23" s="640"/>
      <c r="F23" s="640"/>
      <c r="G23" s="640"/>
      <c r="H23" s="640"/>
      <c r="I23" s="640"/>
      <c r="J23" s="640"/>
      <c r="K23" s="640"/>
      <c r="L23" s="640"/>
      <c r="M23" s="640"/>
      <c r="N23" s="640"/>
      <c r="O23" s="640"/>
      <c r="P23" s="640"/>
      <c r="Q23" s="641"/>
      <c r="R23" s="642">
        <v>697350</v>
      </c>
      <c r="S23" s="643"/>
      <c r="T23" s="643"/>
      <c r="U23" s="643"/>
      <c r="V23" s="643"/>
      <c r="W23" s="643"/>
      <c r="X23" s="643"/>
      <c r="Y23" s="644"/>
      <c r="Z23" s="675">
        <v>19.3</v>
      </c>
      <c r="AA23" s="675"/>
      <c r="AB23" s="675"/>
      <c r="AC23" s="675"/>
      <c r="AD23" s="676">
        <v>697350</v>
      </c>
      <c r="AE23" s="676"/>
      <c r="AF23" s="676"/>
      <c r="AG23" s="676"/>
      <c r="AH23" s="676"/>
      <c r="AI23" s="676"/>
      <c r="AJ23" s="676"/>
      <c r="AK23" s="676"/>
      <c r="AL23" s="645">
        <v>83.9</v>
      </c>
      <c r="AM23" s="646"/>
      <c r="AN23" s="646"/>
      <c r="AO23" s="677"/>
      <c r="AP23" s="737" t="s">
        <v>282</v>
      </c>
      <c r="AQ23" s="744"/>
      <c r="AR23" s="744"/>
      <c r="AS23" s="744"/>
      <c r="AT23" s="744"/>
      <c r="AU23" s="744"/>
      <c r="AV23" s="744"/>
      <c r="AW23" s="744"/>
      <c r="AX23" s="744"/>
      <c r="AY23" s="744"/>
      <c r="AZ23" s="744"/>
      <c r="BA23" s="744"/>
      <c r="BB23" s="744"/>
      <c r="BC23" s="744"/>
      <c r="BD23" s="744"/>
      <c r="BE23" s="744"/>
      <c r="BF23" s="739"/>
      <c r="BG23" s="642" t="s">
        <v>174</v>
      </c>
      <c r="BH23" s="643"/>
      <c r="BI23" s="643"/>
      <c r="BJ23" s="643"/>
      <c r="BK23" s="643"/>
      <c r="BL23" s="643"/>
      <c r="BM23" s="643"/>
      <c r="BN23" s="644"/>
      <c r="BO23" s="675" t="s">
        <v>137</v>
      </c>
      <c r="BP23" s="675"/>
      <c r="BQ23" s="675"/>
      <c r="BR23" s="675"/>
      <c r="BS23" s="648" t="s">
        <v>227</v>
      </c>
      <c r="BT23" s="643"/>
      <c r="BU23" s="643"/>
      <c r="BV23" s="643"/>
      <c r="BW23" s="643"/>
      <c r="BX23" s="643"/>
      <c r="BY23" s="643"/>
      <c r="BZ23" s="643"/>
      <c r="CA23" s="643"/>
      <c r="CB23" s="688"/>
      <c r="CD23" s="746" t="s">
        <v>221</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x14ac:dyDescent="0.15">
      <c r="B24" s="639" t="s">
        <v>288</v>
      </c>
      <c r="C24" s="640"/>
      <c r="D24" s="640"/>
      <c r="E24" s="640"/>
      <c r="F24" s="640"/>
      <c r="G24" s="640"/>
      <c r="H24" s="640"/>
      <c r="I24" s="640"/>
      <c r="J24" s="640"/>
      <c r="K24" s="640"/>
      <c r="L24" s="640"/>
      <c r="M24" s="640"/>
      <c r="N24" s="640"/>
      <c r="O24" s="640"/>
      <c r="P24" s="640"/>
      <c r="Q24" s="641"/>
      <c r="R24" s="642">
        <v>264919</v>
      </c>
      <c r="S24" s="643"/>
      <c r="T24" s="643"/>
      <c r="U24" s="643"/>
      <c r="V24" s="643"/>
      <c r="W24" s="643"/>
      <c r="X24" s="643"/>
      <c r="Y24" s="644"/>
      <c r="Z24" s="675">
        <v>7.3</v>
      </c>
      <c r="AA24" s="675"/>
      <c r="AB24" s="675"/>
      <c r="AC24" s="675"/>
      <c r="AD24" s="676" t="s">
        <v>137</v>
      </c>
      <c r="AE24" s="676"/>
      <c r="AF24" s="676"/>
      <c r="AG24" s="676"/>
      <c r="AH24" s="676"/>
      <c r="AI24" s="676"/>
      <c r="AJ24" s="676"/>
      <c r="AK24" s="676"/>
      <c r="AL24" s="645" t="s">
        <v>227</v>
      </c>
      <c r="AM24" s="646"/>
      <c r="AN24" s="646"/>
      <c r="AO24" s="677"/>
      <c r="AP24" s="737" t="s">
        <v>289</v>
      </c>
      <c r="AQ24" s="744"/>
      <c r="AR24" s="744"/>
      <c r="AS24" s="744"/>
      <c r="AT24" s="744"/>
      <c r="AU24" s="744"/>
      <c r="AV24" s="744"/>
      <c r="AW24" s="744"/>
      <c r="AX24" s="744"/>
      <c r="AY24" s="744"/>
      <c r="AZ24" s="744"/>
      <c r="BA24" s="744"/>
      <c r="BB24" s="744"/>
      <c r="BC24" s="744"/>
      <c r="BD24" s="744"/>
      <c r="BE24" s="744"/>
      <c r="BF24" s="739"/>
      <c r="BG24" s="642" t="s">
        <v>227</v>
      </c>
      <c r="BH24" s="643"/>
      <c r="BI24" s="643"/>
      <c r="BJ24" s="643"/>
      <c r="BK24" s="643"/>
      <c r="BL24" s="643"/>
      <c r="BM24" s="643"/>
      <c r="BN24" s="644"/>
      <c r="BO24" s="675" t="s">
        <v>227</v>
      </c>
      <c r="BP24" s="675"/>
      <c r="BQ24" s="675"/>
      <c r="BR24" s="675"/>
      <c r="BS24" s="648" t="s">
        <v>227</v>
      </c>
      <c r="BT24" s="643"/>
      <c r="BU24" s="643"/>
      <c r="BV24" s="643"/>
      <c r="BW24" s="643"/>
      <c r="BX24" s="643"/>
      <c r="BY24" s="643"/>
      <c r="BZ24" s="643"/>
      <c r="CA24" s="643"/>
      <c r="CB24" s="688"/>
      <c r="CD24" s="700" t="s">
        <v>290</v>
      </c>
      <c r="CE24" s="701"/>
      <c r="CF24" s="701"/>
      <c r="CG24" s="701"/>
      <c r="CH24" s="701"/>
      <c r="CI24" s="701"/>
      <c r="CJ24" s="701"/>
      <c r="CK24" s="701"/>
      <c r="CL24" s="701"/>
      <c r="CM24" s="701"/>
      <c r="CN24" s="701"/>
      <c r="CO24" s="701"/>
      <c r="CP24" s="701"/>
      <c r="CQ24" s="702"/>
      <c r="CR24" s="697">
        <v>673479</v>
      </c>
      <c r="CS24" s="698"/>
      <c r="CT24" s="698"/>
      <c r="CU24" s="698"/>
      <c r="CV24" s="698"/>
      <c r="CW24" s="698"/>
      <c r="CX24" s="698"/>
      <c r="CY24" s="741"/>
      <c r="CZ24" s="742">
        <v>18.899999999999999</v>
      </c>
      <c r="DA24" s="713"/>
      <c r="DB24" s="713"/>
      <c r="DC24" s="745"/>
      <c r="DD24" s="740">
        <v>597284</v>
      </c>
      <c r="DE24" s="698"/>
      <c r="DF24" s="698"/>
      <c r="DG24" s="698"/>
      <c r="DH24" s="698"/>
      <c r="DI24" s="698"/>
      <c r="DJ24" s="698"/>
      <c r="DK24" s="741"/>
      <c r="DL24" s="740">
        <v>537999</v>
      </c>
      <c r="DM24" s="698"/>
      <c r="DN24" s="698"/>
      <c r="DO24" s="698"/>
      <c r="DP24" s="698"/>
      <c r="DQ24" s="698"/>
      <c r="DR24" s="698"/>
      <c r="DS24" s="698"/>
      <c r="DT24" s="698"/>
      <c r="DU24" s="698"/>
      <c r="DV24" s="741"/>
      <c r="DW24" s="742">
        <v>63.1</v>
      </c>
      <c r="DX24" s="713"/>
      <c r="DY24" s="713"/>
      <c r="DZ24" s="713"/>
      <c r="EA24" s="713"/>
      <c r="EB24" s="713"/>
      <c r="EC24" s="743"/>
    </row>
    <row r="25" spans="2:133" ht="11.25" customHeight="1" x14ac:dyDescent="0.15">
      <c r="B25" s="639" t="s">
        <v>291</v>
      </c>
      <c r="C25" s="640"/>
      <c r="D25" s="640"/>
      <c r="E25" s="640"/>
      <c r="F25" s="640"/>
      <c r="G25" s="640"/>
      <c r="H25" s="640"/>
      <c r="I25" s="640"/>
      <c r="J25" s="640"/>
      <c r="K25" s="640"/>
      <c r="L25" s="640"/>
      <c r="M25" s="640"/>
      <c r="N25" s="640"/>
      <c r="O25" s="640"/>
      <c r="P25" s="640"/>
      <c r="Q25" s="641"/>
      <c r="R25" s="642" t="s">
        <v>227</v>
      </c>
      <c r="S25" s="643"/>
      <c r="T25" s="643"/>
      <c r="U25" s="643"/>
      <c r="V25" s="643"/>
      <c r="W25" s="643"/>
      <c r="X25" s="643"/>
      <c r="Y25" s="644"/>
      <c r="Z25" s="675" t="s">
        <v>227</v>
      </c>
      <c r="AA25" s="675"/>
      <c r="AB25" s="675"/>
      <c r="AC25" s="675"/>
      <c r="AD25" s="676" t="s">
        <v>137</v>
      </c>
      <c r="AE25" s="676"/>
      <c r="AF25" s="676"/>
      <c r="AG25" s="676"/>
      <c r="AH25" s="676"/>
      <c r="AI25" s="676"/>
      <c r="AJ25" s="676"/>
      <c r="AK25" s="676"/>
      <c r="AL25" s="645" t="s">
        <v>137</v>
      </c>
      <c r="AM25" s="646"/>
      <c r="AN25" s="646"/>
      <c r="AO25" s="677"/>
      <c r="AP25" s="737" t="s">
        <v>292</v>
      </c>
      <c r="AQ25" s="744"/>
      <c r="AR25" s="744"/>
      <c r="AS25" s="744"/>
      <c r="AT25" s="744"/>
      <c r="AU25" s="744"/>
      <c r="AV25" s="744"/>
      <c r="AW25" s="744"/>
      <c r="AX25" s="744"/>
      <c r="AY25" s="744"/>
      <c r="AZ25" s="744"/>
      <c r="BA25" s="744"/>
      <c r="BB25" s="744"/>
      <c r="BC25" s="744"/>
      <c r="BD25" s="744"/>
      <c r="BE25" s="744"/>
      <c r="BF25" s="739"/>
      <c r="BG25" s="642" t="s">
        <v>227</v>
      </c>
      <c r="BH25" s="643"/>
      <c r="BI25" s="643"/>
      <c r="BJ25" s="643"/>
      <c r="BK25" s="643"/>
      <c r="BL25" s="643"/>
      <c r="BM25" s="643"/>
      <c r="BN25" s="644"/>
      <c r="BO25" s="675" t="s">
        <v>174</v>
      </c>
      <c r="BP25" s="675"/>
      <c r="BQ25" s="675"/>
      <c r="BR25" s="675"/>
      <c r="BS25" s="648" t="s">
        <v>137</v>
      </c>
      <c r="BT25" s="643"/>
      <c r="BU25" s="643"/>
      <c r="BV25" s="643"/>
      <c r="BW25" s="643"/>
      <c r="BX25" s="643"/>
      <c r="BY25" s="643"/>
      <c r="BZ25" s="643"/>
      <c r="CA25" s="643"/>
      <c r="CB25" s="688"/>
      <c r="CD25" s="689" t="s">
        <v>293</v>
      </c>
      <c r="CE25" s="686"/>
      <c r="CF25" s="686"/>
      <c r="CG25" s="686"/>
      <c r="CH25" s="686"/>
      <c r="CI25" s="686"/>
      <c r="CJ25" s="686"/>
      <c r="CK25" s="686"/>
      <c r="CL25" s="686"/>
      <c r="CM25" s="686"/>
      <c r="CN25" s="686"/>
      <c r="CO25" s="686"/>
      <c r="CP25" s="686"/>
      <c r="CQ25" s="687"/>
      <c r="CR25" s="642">
        <v>347800</v>
      </c>
      <c r="CS25" s="661"/>
      <c r="CT25" s="661"/>
      <c r="CU25" s="661"/>
      <c r="CV25" s="661"/>
      <c r="CW25" s="661"/>
      <c r="CX25" s="661"/>
      <c r="CY25" s="662"/>
      <c r="CZ25" s="645">
        <v>9.6999999999999993</v>
      </c>
      <c r="DA25" s="663"/>
      <c r="DB25" s="663"/>
      <c r="DC25" s="664"/>
      <c r="DD25" s="648">
        <v>300584</v>
      </c>
      <c r="DE25" s="661"/>
      <c r="DF25" s="661"/>
      <c r="DG25" s="661"/>
      <c r="DH25" s="661"/>
      <c r="DI25" s="661"/>
      <c r="DJ25" s="661"/>
      <c r="DK25" s="662"/>
      <c r="DL25" s="648">
        <v>242677</v>
      </c>
      <c r="DM25" s="661"/>
      <c r="DN25" s="661"/>
      <c r="DO25" s="661"/>
      <c r="DP25" s="661"/>
      <c r="DQ25" s="661"/>
      <c r="DR25" s="661"/>
      <c r="DS25" s="661"/>
      <c r="DT25" s="661"/>
      <c r="DU25" s="661"/>
      <c r="DV25" s="662"/>
      <c r="DW25" s="645">
        <v>28.5</v>
      </c>
      <c r="DX25" s="663"/>
      <c r="DY25" s="663"/>
      <c r="DZ25" s="663"/>
      <c r="EA25" s="663"/>
      <c r="EB25" s="663"/>
      <c r="EC25" s="681"/>
    </row>
    <row r="26" spans="2:133" ht="11.25" customHeight="1" x14ac:dyDescent="0.15">
      <c r="B26" s="639" t="s">
        <v>294</v>
      </c>
      <c r="C26" s="640"/>
      <c r="D26" s="640"/>
      <c r="E26" s="640"/>
      <c r="F26" s="640"/>
      <c r="G26" s="640"/>
      <c r="H26" s="640"/>
      <c r="I26" s="640"/>
      <c r="J26" s="640"/>
      <c r="K26" s="640"/>
      <c r="L26" s="640"/>
      <c r="M26" s="640"/>
      <c r="N26" s="640"/>
      <c r="O26" s="640"/>
      <c r="P26" s="640"/>
      <c r="Q26" s="641"/>
      <c r="R26" s="642">
        <v>1079212</v>
      </c>
      <c r="S26" s="643"/>
      <c r="T26" s="643"/>
      <c r="U26" s="643"/>
      <c r="V26" s="643"/>
      <c r="W26" s="643"/>
      <c r="X26" s="643"/>
      <c r="Y26" s="644"/>
      <c r="Z26" s="675">
        <v>29.9</v>
      </c>
      <c r="AA26" s="675"/>
      <c r="AB26" s="675"/>
      <c r="AC26" s="675"/>
      <c r="AD26" s="676">
        <v>814293</v>
      </c>
      <c r="AE26" s="676"/>
      <c r="AF26" s="676"/>
      <c r="AG26" s="676"/>
      <c r="AH26" s="676"/>
      <c r="AI26" s="676"/>
      <c r="AJ26" s="676"/>
      <c r="AK26" s="676"/>
      <c r="AL26" s="645">
        <v>98</v>
      </c>
      <c r="AM26" s="646"/>
      <c r="AN26" s="646"/>
      <c r="AO26" s="677"/>
      <c r="AP26" s="737" t="s">
        <v>295</v>
      </c>
      <c r="AQ26" s="738"/>
      <c r="AR26" s="738"/>
      <c r="AS26" s="738"/>
      <c r="AT26" s="738"/>
      <c r="AU26" s="738"/>
      <c r="AV26" s="738"/>
      <c r="AW26" s="738"/>
      <c r="AX26" s="738"/>
      <c r="AY26" s="738"/>
      <c r="AZ26" s="738"/>
      <c r="BA26" s="738"/>
      <c r="BB26" s="738"/>
      <c r="BC26" s="738"/>
      <c r="BD26" s="738"/>
      <c r="BE26" s="738"/>
      <c r="BF26" s="739"/>
      <c r="BG26" s="642" t="s">
        <v>137</v>
      </c>
      <c r="BH26" s="643"/>
      <c r="BI26" s="643"/>
      <c r="BJ26" s="643"/>
      <c r="BK26" s="643"/>
      <c r="BL26" s="643"/>
      <c r="BM26" s="643"/>
      <c r="BN26" s="644"/>
      <c r="BO26" s="675" t="s">
        <v>137</v>
      </c>
      <c r="BP26" s="675"/>
      <c r="BQ26" s="675"/>
      <c r="BR26" s="675"/>
      <c r="BS26" s="648" t="s">
        <v>227</v>
      </c>
      <c r="BT26" s="643"/>
      <c r="BU26" s="643"/>
      <c r="BV26" s="643"/>
      <c r="BW26" s="643"/>
      <c r="BX26" s="643"/>
      <c r="BY26" s="643"/>
      <c r="BZ26" s="643"/>
      <c r="CA26" s="643"/>
      <c r="CB26" s="688"/>
      <c r="CD26" s="689" t="s">
        <v>296</v>
      </c>
      <c r="CE26" s="686"/>
      <c r="CF26" s="686"/>
      <c r="CG26" s="686"/>
      <c r="CH26" s="686"/>
      <c r="CI26" s="686"/>
      <c r="CJ26" s="686"/>
      <c r="CK26" s="686"/>
      <c r="CL26" s="686"/>
      <c r="CM26" s="686"/>
      <c r="CN26" s="686"/>
      <c r="CO26" s="686"/>
      <c r="CP26" s="686"/>
      <c r="CQ26" s="687"/>
      <c r="CR26" s="642">
        <v>194586</v>
      </c>
      <c r="CS26" s="643"/>
      <c r="CT26" s="643"/>
      <c r="CU26" s="643"/>
      <c r="CV26" s="643"/>
      <c r="CW26" s="643"/>
      <c r="CX26" s="643"/>
      <c r="CY26" s="644"/>
      <c r="CZ26" s="645">
        <v>5.5</v>
      </c>
      <c r="DA26" s="663"/>
      <c r="DB26" s="663"/>
      <c r="DC26" s="664"/>
      <c r="DD26" s="648">
        <v>156960</v>
      </c>
      <c r="DE26" s="643"/>
      <c r="DF26" s="643"/>
      <c r="DG26" s="643"/>
      <c r="DH26" s="643"/>
      <c r="DI26" s="643"/>
      <c r="DJ26" s="643"/>
      <c r="DK26" s="644"/>
      <c r="DL26" s="648" t="s">
        <v>137</v>
      </c>
      <c r="DM26" s="643"/>
      <c r="DN26" s="643"/>
      <c r="DO26" s="643"/>
      <c r="DP26" s="643"/>
      <c r="DQ26" s="643"/>
      <c r="DR26" s="643"/>
      <c r="DS26" s="643"/>
      <c r="DT26" s="643"/>
      <c r="DU26" s="643"/>
      <c r="DV26" s="644"/>
      <c r="DW26" s="645" t="s">
        <v>137</v>
      </c>
      <c r="DX26" s="663"/>
      <c r="DY26" s="663"/>
      <c r="DZ26" s="663"/>
      <c r="EA26" s="663"/>
      <c r="EB26" s="663"/>
      <c r="EC26" s="681"/>
    </row>
    <row r="27" spans="2:133" ht="11.25" customHeight="1" x14ac:dyDescent="0.15">
      <c r="B27" s="639" t="s">
        <v>297</v>
      </c>
      <c r="C27" s="640"/>
      <c r="D27" s="640"/>
      <c r="E27" s="640"/>
      <c r="F27" s="640"/>
      <c r="G27" s="640"/>
      <c r="H27" s="640"/>
      <c r="I27" s="640"/>
      <c r="J27" s="640"/>
      <c r="K27" s="640"/>
      <c r="L27" s="640"/>
      <c r="M27" s="640"/>
      <c r="N27" s="640"/>
      <c r="O27" s="640"/>
      <c r="P27" s="640"/>
      <c r="Q27" s="641"/>
      <c r="R27" s="642" t="s">
        <v>137</v>
      </c>
      <c r="S27" s="643"/>
      <c r="T27" s="643"/>
      <c r="U27" s="643"/>
      <c r="V27" s="643"/>
      <c r="W27" s="643"/>
      <c r="X27" s="643"/>
      <c r="Y27" s="644"/>
      <c r="Z27" s="675" t="s">
        <v>227</v>
      </c>
      <c r="AA27" s="675"/>
      <c r="AB27" s="675"/>
      <c r="AC27" s="675"/>
      <c r="AD27" s="676" t="s">
        <v>174</v>
      </c>
      <c r="AE27" s="676"/>
      <c r="AF27" s="676"/>
      <c r="AG27" s="676"/>
      <c r="AH27" s="676"/>
      <c r="AI27" s="676"/>
      <c r="AJ27" s="676"/>
      <c r="AK27" s="676"/>
      <c r="AL27" s="645" t="s">
        <v>227</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89258</v>
      </c>
      <c r="BH27" s="643"/>
      <c r="BI27" s="643"/>
      <c r="BJ27" s="643"/>
      <c r="BK27" s="643"/>
      <c r="BL27" s="643"/>
      <c r="BM27" s="643"/>
      <c r="BN27" s="644"/>
      <c r="BO27" s="675">
        <v>100</v>
      </c>
      <c r="BP27" s="675"/>
      <c r="BQ27" s="675"/>
      <c r="BR27" s="675"/>
      <c r="BS27" s="648" t="s">
        <v>137</v>
      </c>
      <c r="BT27" s="643"/>
      <c r="BU27" s="643"/>
      <c r="BV27" s="643"/>
      <c r="BW27" s="643"/>
      <c r="BX27" s="643"/>
      <c r="BY27" s="643"/>
      <c r="BZ27" s="643"/>
      <c r="CA27" s="643"/>
      <c r="CB27" s="688"/>
      <c r="CD27" s="689" t="s">
        <v>299</v>
      </c>
      <c r="CE27" s="686"/>
      <c r="CF27" s="686"/>
      <c r="CG27" s="686"/>
      <c r="CH27" s="686"/>
      <c r="CI27" s="686"/>
      <c r="CJ27" s="686"/>
      <c r="CK27" s="686"/>
      <c r="CL27" s="686"/>
      <c r="CM27" s="686"/>
      <c r="CN27" s="686"/>
      <c r="CO27" s="686"/>
      <c r="CP27" s="686"/>
      <c r="CQ27" s="687"/>
      <c r="CR27" s="642">
        <v>18258</v>
      </c>
      <c r="CS27" s="661"/>
      <c r="CT27" s="661"/>
      <c r="CU27" s="661"/>
      <c r="CV27" s="661"/>
      <c r="CW27" s="661"/>
      <c r="CX27" s="661"/>
      <c r="CY27" s="662"/>
      <c r="CZ27" s="645">
        <v>0.5</v>
      </c>
      <c r="DA27" s="663"/>
      <c r="DB27" s="663"/>
      <c r="DC27" s="664"/>
      <c r="DD27" s="648">
        <v>8137</v>
      </c>
      <c r="DE27" s="661"/>
      <c r="DF27" s="661"/>
      <c r="DG27" s="661"/>
      <c r="DH27" s="661"/>
      <c r="DI27" s="661"/>
      <c r="DJ27" s="661"/>
      <c r="DK27" s="662"/>
      <c r="DL27" s="648">
        <v>6759</v>
      </c>
      <c r="DM27" s="661"/>
      <c r="DN27" s="661"/>
      <c r="DO27" s="661"/>
      <c r="DP27" s="661"/>
      <c r="DQ27" s="661"/>
      <c r="DR27" s="661"/>
      <c r="DS27" s="661"/>
      <c r="DT27" s="661"/>
      <c r="DU27" s="661"/>
      <c r="DV27" s="662"/>
      <c r="DW27" s="645">
        <v>0.8</v>
      </c>
      <c r="DX27" s="663"/>
      <c r="DY27" s="663"/>
      <c r="DZ27" s="663"/>
      <c r="EA27" s="663"/>
      <c r="EB27" s="663"/>
      <c r="EC27" s="681"/>
    </row>
    <row r="28" spans="2:133" ht="11.25" customHeight="1" x14ac:dyDescent="0.15">
      <c r="B28" s="639" t="s">
        <v>300</v>
      </c>
      <c r="C28" s="640"/>
      <c r="D28" s="640"/>
      <c r="E28" s="640"/>
      <c r="F28" s="640"/>
      <c r="G28" s="640"/>
      <c r="H28" s="640"/>
      <c r="I28" s="640"/>
      <c r="J28" s="640"/>
      <c r="K28" s="640"/>
      <c r="L28" s="640"/>
      <c r="M28" s="640"/>
      <c r="N28" s="640"/>
      <c r="O28" s="640"/>
      <c r="P28" s="640"/>
      <c r="Q28" s="641"/>
      <c r="R28" s="642">
        <v>3081</v>
      </c>
      <c r="S28" s="643"/>
      <c r="T28" s="643"/>
      <c r="U28" s="643"/>
      <c r="V28" s="643"/>
      <c r="W28" s="643"/>
      <c r="X28" s="643"/>
      <c r="Y28" s="644"/>
      <c r="Z28" s="675">
        <v>0.1</v>
      </c>
      <c r="AA28" s="675"/>
      <c r="AB28" s="675"/>
      <c r="AC28" s="675"/>
      <c r="AD28" s="676" t="s">
        <v>227</v>
      </c>
      <c r="AE28" s="676"/>
      <c r="AF28" s="676"/>
      <c r="AG28" s="676"/>
      <c r="AH28" s="676"/>
      <c r="AI28" s="676"/>
      <c r="AJ28" s="676"/>
      <c r="AK28" s="676"/>
      <c r="AL28" s="645" t="s">
        <v>137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301</v>
      </c>
      <c r="CE28" s="686"/>
      <c r="CF28" s="686"/>
      <c r="CG28" s="686"/>
      <c r="CH28" s="686"/>
      <c r="CI28" s="686"/>
      <c r="CJ28" s="686"/>
      <c r="CK28" s="686"/>
      <c r="CL28" s="686"/>
      <c r="CM28" s="686"/>
      <c r="CN28" s="686"/>
      <c r="CO28" s="686"/>
      <c r="CP28" s="686"/>
      <c r="CQ28" s="687"/>
      <c r="CR28" s="642">
        <v>307421</v>
      </c>
      <c r="CS28" s="643"/>
      <c r="CT28" s="643"/>
      <c r="CU28" s="643"/>
      <c r="CV28" s="643"/>
      <c r="CW28" s="643"/>
      <c r="CX28" s="643"/>
      <c r="CY28" s="644"/>
      <c r="CZ28" s="645">
        <v>8.6</v>
      </c>
      <c r="DA28" s="663"/>
      <c r="DB28" s="663"/>
      <c r="DC28" s="664"/>
      <c r="DD28" s="648">
        <v>288563</v>
      </c>
      <c r="DE28" s="643"/>
      <c r="DF28" s="643"/>
      <c r="DG28" s="643"/>
      <c r="DH28" s="643"/>
      <c r="DI28" s="643"/>
      <c r="DJ28" s="643"/>
      <c r="DK28" s="644"/>
      <c r="DL28" s="648">
        <v>288563</v>
      </c>
      <c r="DM28" s="643"/>
      <c r="DN28" s="643"/>
      <c r="DO28" s="643"/>
      <c r="DP28" s="643"/>
      <c r="DQ28" s="643"/>
      <c r="DR28" s="643"/>
      <c r="DS28" s="643"/>
      <c r="DT28" s="643"/>
      <c r="DU28" s="643"/>
      <c r="DV28" s="644"/>
      <c r="DW28" s="645">
        <v>33.9</v>
      </c>
      <c r="DX28" s="663"/>
      <c r="DY28" s="663"/>
      <c r="DZ28" s="663"/>
      <c r="EA28" s="663"/>
      <c r="EB28" s="663"/>
      <c r="EC28" s="681"/>
    </row>
    <row r="29" spans="2:133" ht="11.25" customHeight="1" x14ac:dyDescent="0.15">
      <c r="B29" s="639" t="s">
        <v>302</v>
      </c>
      <c r="C29" s="640"/>
      <c r="D29" s="640"/>
      <c r="E29" s="640"/>
      <c r="F29" s="640"/>
      <c r="G29" s="640"/>
      <c r="H29" s="640"/>
      <c r="I29" s="640"/>
      <c r="J29" s="640"/>
      <c r="K29" s="640"/>
      <c r="L29" s="640"/>
      <c r="M29" s="640"/>
      <c r="N29" s="640"/>
      <c r="O29" s="640"/>
      <c r="P29" s="640"/>
      <c r="Q29" s="641"/>
      <c r="R29" s="642">
        <v>120721</v>
      </c>
      <c r="S29" s="643"/>
      <c r="T29" s="643"/>
      <c r="U29" s="643"/>
      <c r="V29" s="643"/>
      <c r="W29" s="643"/>
      <c r="X29" s="643"/>
      <c r="Y29" s="644"/>
      <c r="Z29" s="675">
        <v>3.3</v>
      </c>
      <c r="AA29" s="675"/>
      <c r="AB29" s="675"/>
      <c r="AC29" s="675"/>
      <c r="AD29" s="676">
        <v>4288</v>
      </c>
      <c r="AE29" s="676"/>
      <c r="AF29" s="676"/>
      <c r="AG29" s="676"/>
      <c r="AH29" s="676"/>
      <c r="AI29" s="676"/>
      <c r="AJ29" s="676"/>
      <c r="AK29" s="676"/>
      <c r="AL29" s="645">
        <v>0.5</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303</v>
      </c>
      <c r="CE29" s="732"/>
      <c r="CF29" s="689" t="s">
        <v>69</v>
      </c>
      <c r="CG29" s="686"/>
      <c r="CH29" s="686"/>
      <c r="CI29" s="686"/>
      <c r="CJ29" s="686"/>
      <c r="CK29" s="686"/>
      <c r="CL29" s="686"/>
      <c r="CM29" s="686"/>
      <c r="CN29" s="686"/>
      <c r="CO29" s="686"/>
      <c r="CP29" s="686"/>
      <c r="CQ29" s="687"/>
      <c r="CR29" s="642">
        <v>307421</v>
      </c>
      <c r="CS29" s="661"/>
      <c r="CT29" s="661"/>
      <c r="CU29" s="661"/>
      <c r="CV29" s="661"/>
      <c r="CW29" s="661"/>
      <c r="CX29" s="661"/>
      <c r="CY29" s="662"/>
      <c r="CZ29" s="645">
        <v>8.6</v>
      </c>
      <c r="DA29" s="663"/>
      <c r="DB29" s="663"/>
      <c r="DC29" s="664"/>
      <c r="DD29" s="648">
        <v>288563</v>
      </c>
      <c r="DE29" s="661"/>
      <c r="DF29" s="661"/>
      <c r="DG29" s="661"/>
      <c r="DH29" s="661"/>
      <c r="DI29" s="661"/>
      <c r="DJ29" s="661"/>
      <c r="DK29" s="662"/>
      <c r="DL29" s="648">
        <v>288563</v>
      </c>
      <c r="DM29" s="661"/>
      <c r="DN29" s="661"/>
      <c r="DO29" s="661"/>
      <c r="DP29" s="661"/>
      <c r="DQ29" s="661"/>
      <c r="DR29" s="661"/>
      <c r="DS29" s="661"/>
      <c r="DT29" s="661"/>
      <c r="DU29" s="661"/>
      <c r="DV29" s="662"/>
      <c r="DW29" s="645">
        <v>33.9</v>
      </c>
      <c r="DX29" s="663"/>
      <c r="DY29" s="663"/>
      <c r="DZ29" s="663"/>
      <c r="EA29" s="663"/>
      <c r="EB29" s="663"/>
      <c r="EC29" s="681"/>
    </row>
    <row r="30" spans="2:133" ht="11.25" customHeight="1" x14ac:dyDescent="0.15">
      <c r="B30" s="639" t="s">
        <v>304</v>
      </c>
      <c r="C30" s="640"/>
      <c r="D30" s="640"/>
      <c r="E30" s="640"/>
      <c r="F30" s="640"/>
      <c r="G30" s="640"/>
      <c r="H30" s="640"/>
      <c r="I30" s="640"/>
      <c r="J30" s="640"/>
      <c r="K30" s="640"/>
      <c r="L30" s="640"/>
      <c r="M30" s="640"/>
      <c r="N30" s="640"/>
      <c r="O30" s="640"/>
      <c r="P30" s="640"/>
      <c r="Q30" s="641"/>
      <c r="R30" s="642">
        <v>4403</v>
      </c>
      <c r="S30" s="643"/>
      <c r="T30" s="643"/>
      <c r="U30" s="643"/>
      <c r="V30" s="643"/>
      <c r="W30" s="643"/>
      <c r="X30" s="643"/>
      <c r="Y30" s="644"/>
      <c r="Z30" s="675">
        <v>0.1</v>
      </c>
      <c r="AA30" s="675"/>
      <c r="AB30" s="675"/>
      <c r="AC30" s="675"/>
      <c r="AD30" s="676">
        <v>4000</v>
      </c>
      <c r="AE30" s="676"/>
      <c r="AF30" s="676"/>
      <c r="AG30" s="676"/>
      <c r="AH30" s="676"/>
      <c r="AI30" s="676"/>
      <c r="AJ30" s="676"/>
      <c r="AK30" s="676"/>
      <c r="AL30" s="645">
        <v>0.5</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305</v>
      </c>
      <c r="BH30" s="728"/>
      <c r="BI30" s="728"/>
      <c r="BJ30" s="728"/>
      <c r="BK30" s="728"/>
      <c r="BL30" s="728"/>
      <c r="BM30" s="728"/>
      <c r="BN30" s="728"/>
      <c r="BO30" s="728"/>
      <c r="BP30" s="728"/>
      <c r="BQ30" s="729"/>
      <c r="BR30" s="703" t="s">
        <v>306</v>
      </c>
      <c r="BS30" s="728"/>
      <c r="BT30" s="728"/>
      <c r="BU30" s="728"/>
      <c r="BV30" s="728"/>
      <c r="BW30" s="728"/>
      <c r="BX30" s="728"/>
      <c r="BY30" s="728"/>
      <c r="BZ30" s="728"/>
      <c r="CA30" s="728"/>
      <c r="CB30" s="729"/>
      <c r="CD30" s="733"/>
      <c r="CE30" s="734"/>
      <c r="CF30" s="689" t="s">
        <v>307</v>
      </c>
      <c r="CG30" s="686"/>
      <c r="CH30" s="686"/>
      <c r="CI30" s="686"/>
      <c r="CJ30" s="686"/>
      <c r="CK30" s="686"/>
      <c r="CL30" s="686"/>
      <c r="CM30" s="686"/>
      <c r="CN30" s="686"/>
      <c r="CO30" s="686"/>
      <c r="CP30" s="686"/>
      <c r="CQ30" s="687"/>
      <c r="CR30" s="642">
        <v>297729</v>
      </c>
      <c r="CS30" s="643"/>
      <c r="CT30" s="643"/>
      <c r="CU30" s="643"/>
      <c r="CV30" s="643"/>
      <c r="CW30" s="643"/>
      <c r="CX30" s="643"/>
      <c r="CY30" s="644"/>
      <c r="CZ30" s="645">
        <v>8.3000000000000007</v>
      </c>
      <c r="DA30" s="663"/>
      <c r="DB30" s="663"/>
      <c r="DC30" s="664"/>
      <c r="DD30" s="648">
        <v>280204</v>
      </c>
      <c r="DE30" s="643"/>
      <c r="DF30" s="643"/>
      <c r="DG30" s="643"/>
      <c r="DH30" s="643"/>
      <c r="DI30" s="643"/>
      <c r="DJ30" s="643"/>
      <c r="DK30" s="644"/>
      <c r="DL30" s="648">
        <v>280204</v>
      </c>
      <c r="DM30" s="643"/>
      <c r="DN30" s="643"/>
      <c r="DO30" s="643"/>
      <c r="DP30" s="643"/>
      <c r="DQ30" s="643"/>
      <c r="DR30" s="643"/>
      <c r="DS30" s="643"/>
      <c r="DT30" s="643"/>
      <c r="DU30" s="643"/>
      <c r="DV30" s="644"/>
      <c r="DW30" s="645">
        <v>32.9</v>
      </c>
      <c r="DX30" s="663"/>
      <c r="DY30" s="663"/>
      <c r="DZ30" s="663"/>
      <c r="EA30" s="663"/>
      <c r="EB30" s="663"/>
      <c r="EC30" s="681"/>
    </row>
    <row r="31" spans="2:133" ht="11.25" customHeight="1" x14ac:dyDescent="0.15">
      <c r="B31" s="639" t="s">
        <v>308</v>
      </c>
      <c r="C31" s="640"/>
      <c r="D31" s="640"/>
      <c r="E31" s="640"/>
      <c r="F31" s="640"/>
      <c r="G31" s="640"/>
      <c r="H31" s="640"/>
      <c r="I31" s="640"/>
      <c r="J31" s="640"/>
      <c r="K31" s="640"/>
      <c r="L31" s="640"/>
      <c r="M31" s="640"/>
      <c r="N31" s="640"/>
      <c r="O31" s="640"/>
      <c r="P31" s="640"/>
      <c r="Q31" s="641"/>
      <c r="R31" s="642">
        <v>247142</v>
      </c>
      <c r="S31" s="643"/>
      <c r="T31" s="643"/>
      <c r="U31" s="643"/>
      <c r="V31" s="643"/>
      <c r="W31" s="643"/>
      <c r="X31" s="643"/>
      <c r="Y31" s="644"/>
      <c r="Z31" s="675">
        <v>6.8</v>
      </c>
      <c r="AA31" s="675"/>
      <c r="AB31" s="675"/>
      <c r="AC31" s="675"/>
      <c r="AD31" s="676" t="s">
        <v>227</v>
      </c>
      <c r="AE31" s="676"/>
      <c r="AF31" s="676"/>
      <c r="AG31" s="676"/>
      <c r="AH31" s="676"/>
      <c r="AI31" s="676"/>
      <c r="AJ31" s="676"/>
      <c r="AK31" s="676"/>
      <c r="AL31" s="645" t="s">
        <v>227</v>
      </c>
      <c r="AM31" s="646"/>
      <c r="AN31" s="646"/>
      <c r="AO31" s="677"/>
      <c r="AP31" s="716" t="s">
        <v>309</v>
      </c>
      <c r="AQ31" s="717"/>
      <c r="AR31" s="717"/>
      <c r="AS31" s="717"/>
      <c r="AT31" s="722" t="s">
        <v>310</v>
      </c>
      <c r="AU31" s="231"/>
      <c r="AV31" s="231"/>
      <c r="AW31" s="231"/>
      <c r="AX31" s="708" t="s">
        <v>186</v>
      </c>
      <c r="AY31" s="709"/>
      <c r="AZ31" s="709"/>
      <c r="BA31" s="709"/>
      <c r="BB31" s="709"/>
      <c r="BC31" s="709"/>
      <c r="BD31" s="709"/>
      <c r="BE31" s="709"/>
      <c r="BF31" s="710"/>
      <c r="BG31" s="711">
        <v>99.5</v>
      </c>
      <c r="BH31" s="712"/>
      <c r="BI31" s="712"/>
      <c r="BJ31" s="712"/>
      <c r="BK31" s="712"/>
      <c r="BL31" s="712"/>
      <c r="BM31" s="713">
        <v>97.9</v>
      </c>
      <c r="BN31" s="712"/>
      <c r="BO31" s="712"/>
      <c r="BP31" s="712"/>
      <c r="BQ31" s="714"/>
      <c r="BR31" s="711">
        <v>99.4</v>
      </c>
      <c r="BS31" s="712"/>
      <c r="BT31" s="712"/>
      <c r="BU31" s="712"/>
      <c r="BV31" s="712"/>
      <c r="BW31" s="712"/>
      <c r="BX31" s="713">
        <v>97.9</v>
      </c>
      <c r="BY31" s="712"/>
      <c r="BZ31" s="712"/>
      <c r="CA31" s="712"/>
      <c r="CB31" s="714"/>
      <c r="CD31" s="733"/>
      <c r="CE31" s="734"/>
      <c r="CF31" s="689" t="s">
        <v>311</v>
      </c>
      <c r="CG31" s="686"/>
      <c r="CH31" s="686"/>
      <c r="CI31" s="686"/>
      <c r="CJ31" s="686"/>
      <c r="CK31" s="686"/>
      <c r="CL31" s="686"/>
      <c r="CM31" s="686"/>
      <c r="CN31" s="686"/>
      <c r="CO31" s="686"/>
      <c r="CP31" s="686"/>
      <c r="CQ31" s="687"/>
      <c r="CR31" s="642">
        <v>9692</v>
      </c>
      <c r="CS31" s="661"/>
      <c r="CT31" s="661"/>
      <c r="CU31" s="661"/>
      <c r="CV31" s="661"/>
      <c r="CW31" s="661"/>
      <c r="CX31" s="661"/>
      <c r="CY31" s="662"/>
      <c r="CZ31" s="645">
        <v>0.3</v>
      </c>
      <c r="DA31" s="663"/>
      <c r="DB31" s="663"/>
      <c r="DC31" s="664"/>
      <c r="DD31" s="648">
        <v>8359</v>
      </c>
      <c r="DE31" s="661"/>
      <c r="DF31" s="661"/>
      <c r="DG31" s="661"/>
      <c r="DH31" s="661"/>
      <c r="DI31" s="661"/>
      <c r="DJ31" s="661"/>
      <c r="DK31" s="662"/>
      <c r="DL31" s="648">
        <v>8359</v>
      </c>
      <c r="DM31" s="661"/>
      <c r="DN31" s="661"/>
      <c r="DO31" s="661"/>
      <c r="DP31" s="661"/>
      <c r="DQ31" s="661"/>
      <c r="DR31" s="661"/>
      <c r="DS31" s="661"/>
      <c r="DT31" s="661"/>
      <c r="DU31" s="661"/>
      <c r="DV31" s="662"/>
      <c r="DW31" s="645">
        <v>1</v>
      </c>
      <c r="DX31" s="663"/>
      <c r="DY31" s="663"/>
      <c r="DZ31" s="663"/>
      <c r="EA31" s="663"/>
      <c r="EB31" s="663"/>
      <c r="EC31" s="681"/>
    </row>
    <row r="32" spans="2:133" ht="11.25" customHeight="1" x14ac:dyDescent="0.15">
      <c r="B32" s="725" t="s">
        <v>312</v>
      </c>
      <c r="C32" s="726"/>
      <c r="D32" s="726"/>
      <c r="E32" s="726"/>
      <c r="F32" s="726"/>
      <c r="G32" s="726"/>
      <c r="H32" s="726"/>
      <c r="I32" s="726"/>
      <c r="J32" s="726"/>
      <c r="K32" s="726"/>
      <c r="L32" s="726"/>
      <c r="M32" s="726"/>
      <c r="N32" s="726"/>
      <c r="O32" s="726"/>
      <c r="P32" s="726"/>
      <c r="Q32" s="727"/>
      <c r="R32" s="642" t="s">
        <v>227</v>
      </c>
      <c r="S32" s="643"/>
      <c r="T32" s="643"/>
      <c r="U32" s="643"/>
      <c r="V32" s="643"/>
      <c r="W32" s="643"/>
      <c r="X32" s="643"/>
      <c r="Y32" s="644"/>
      <c r="Z32" s="675" t="s">
        <v>174</v>
      </c>
      <c r="AA32" s="675"/>
      <c r="AB32" s="675"/>
      <c r="AC32" s="675"/>
      <c r="AD32" s="676" t="s">
        <v>227</v>
      </c>
      <c r="AE32" s="676"/>
      <c r="AF32" s="676"/>
      <c r="AG32" s="676"/>
      <c r="AH32" s="676"/>
      <c r="AI32" s="676"/>
      <c r="AJ32" s="676"/>
      <c r="AK32" s="676"/>
      <c r="AL32" s="645" t="s">
        <v>137</v>
      </c>
      <c r="AM32" s="646"/>
      <c r="AN32" s="646"/>
      <c r="AO32" s="677"/>
      <c r="AP32" s="718"/>
      <c r="AQ32" s="719"/>
      <c r="AR32" s="719"/>
      <c r="AS32" s="719"/>
      <c r="AT32" s="723"/>
      <c r="AU32" s="230" t="s">
        <v>313</v>
      </c>
      <c r="AV32" s="230"/>
      <c r="AW32" s="230"/>
      <c r="AX32" s="639" t="s">
        <v>314</v>
      </c>
      <c r="AY32" s="640"/>
      <c r="AZ32" s="640"/>
      <c r="BA32" s="640"/>
      <c r="BB32" s="640"/>
      <c r="BC32" s="640"/>
      <c r="BD32" s="640"/>
      <c r="BE32" s="640"/>
      <c r="BF32" s="641"/>
      <c r="BG32" s="715">
        <v>99.2</v>
      </c>
      <c r="BH32" s="661"/>
      <c r="BI32" s="661"/>
      <c r="BJ32" s="661"/>
      <c r="BK32" s="661"/>
      <c r="BL32" s="661"/>
      <c r="BM32" s="646">
        <v>96.4</v>
      </c>
      <c r="BN32" s="707"/>
      <c r="BO32" s="707"/>
      <c r="BP32" s="707"/>
      <c r="BQ32" s="685"/>
      <c r="BR32" s="715">
        <v>99.1</v>
      </c>
      <c r="BS32" s="661"/>
      <c r="BT32" s="661"/>
      <c r="BU32" s="661"/>
      <c r="BV32" s="661"/>
      <c r="BW32" s="661"/>
      <c r="BX32" s="646">
        <v>96.1</v>
      </c>
      <c r="BY32" s="707"/>
      <c r="BZ32" s="707"/>
      <c r="CA32" s="707"/>
      <c r="CB32" s="685"/>
      <c r="CD32" s="735"/>
      <c r="CE32" s="736"/>
      <c r="CF32" s="689" t="s">
        <v>315</v>
      </c>
      <c r="CG32" s="686"/>
      <c r="CH32" s="686"/>
      <c r="CI32" s="686"/>
      <c r="CJ32" s="686"/>
      <c r="CK32" s="686"/>
      <c r="CL32" s="686"/>
      <c r="CM32" s="686"/>
      <c r="CN32" s="686"/>
      <c r="CO32" s="686"/>
      <c r="CP32" s="686"/>
      <c r="CQ32" s="687"/>
      <c r="CR32" s="642" t="s">
        <v>137</v>
      </c>
      <c r="CS32" s="643"/>
      <c r="CT32" s="643"/>
      <c r="CU32" s="643"/>
      <c r="CV32" s="643"/>
      <c r="CW32" s="643"/>
      <c r="CX32" s="643"/>
      <c r="CY32" s="644"/>
      <c r="CZ32" s="645" t="s">
        <v>137</v>
      </c>
      <c r="DA32" s="663"/>
      <c r="DB32" s="663"/>
      <c r="DC32" s="664"/>
      <c r="DD32" s="648" t="s">
        <v>174</v>
      </c>
      <c r="DE32" s="643"/>
      <c r="DF32" s="643"/>
      <c r="DG32" s="643"/>
      <c r="DH32" s="643"/>
      <c r="DI32" s="643"/>
      <c r="DJ32" s="643"/>
      <c r="DK32" s="644"/>
      <c r="DL32" s="648" t="s">
        <v>227</v>
      </c>
      <c r="DM32" s="643"/>
      <c r="DN32" s="643"/>
      <c r="DO32" s="643"/>
      <c r="DP32" s="643"/>
      <c r="DQ32" s="643"/>
      <c r="DR32" s="643"/>
      <c r="DS32" s="643"/>
      <c r="DT32" s="643"/>
      <c r="DU32" s="643"/>
      <c r="DV32" s="644"/>
      <c r="DW32" s="645" t="s">
        <v>227</v>
      </c>
      <c r="DX32" s="663"/>
      <c r="DY32" s="663"/>
      <c r="DZ32" s="663"/>
      <c r="EA32" s="663"/>
      <c r="EB32" s="663"/>
      <c r="EC32" s="681"/>
    </row>
    <row r="33" spans="2:133" ht="11.25" customHeight="1" x14ac:dyDescent="0.15">
      <c r="B33" s="639" t="s">
        <v>316</v>
      </c>
      <c r="C33" s="640"/>
      <c r="D33" s="640"/>
      <c r="E33" s="640"/>
      <c r="F33" s="640"/>
      <c r="G33" s="640"/>
      <c r="H33" s="640"/>
      <c r="I33" s="640"/>
      <c r="J33" s="640"/>
      <c r="K33" s="640"/>
      <c r="L33" s="640"/>
      <c r="M33" s="640"/>
      <c r="N33" s="640"/>
      <c r="O33" s="640"/>
      <c r="P33" s="640"/>
      <c r="Q33" s="641"/>
      <c r="R33" s="642">
        <v>1238240</v>
      </c>
      <c r="S33" s="643"/>
      <c r="T33" s="643"/>
      <c r="U33" s="643"/>
      <c r="V33" s="643"/>
      <c r="W33" s="643"/>
      <c r="X33" s="643"/>
      <c r="Y33" s="644"/>
      <c r="Z33" s="675">
        <v>34.299999999999997</v>
      </c>
      <c r="AA33" s="675"/>
      <c r="AB33" s="675"/>
      <c r="AC33" s="675"/>
      <c r="AD33" s="676" t="s">
        <v>174</v>
      </c>
      <c r="AE33" s="676"/>
      <c r="AF33" s="676"/>
      <c r="AG33" s="676"/>
      <c r="AH33" s="676"/>
      <c r="AI33" s="676"/>
      <c r="AJ33" s="676"/>
      <c r="AK33" s="676"/>
      <c r="AL33" s="645" t="s">
        <v>137</v>
      </c>
      <c r="AM33" s="646"/>
      <c r="AN33" s="646"/>
      <c r="AO33" s="677"/>
      <c r="AP33" s="720"/>
      <c r="AQ33" s="721"/>
      <c r="AR33" s="721"/>
      <c r="AS33" s="721"/>
      <c r="AT33" s="724"/>
      <c r="AU33" s="232"/>
      <c r="AV33" s="232"/>
      <c r="AW33" s="232"/>
      <c r="AX33" s="623" t="s">
        <v>317</v>
      </c>
      <c r="AY33" s="624"/>
      <c r="AZ33" s="624"/>
      <c r="BA33" s="624"/>
      <c r="BB33" s="624"/>
      <c r="BC33" s="624"/>
      <c r="BD33" s="624"/>
      <c r="BE33" s="624"/>
      <c r="BF33" s="625"/>
      <c r="BG33" s="706">
        <v>99.8</v>
      </c>
      <c r="BH33" s="627"/>
      <c r="BI33" s="627"/>
      <c r="BJ33" s="627"/>
      <c r="BK33" s="627"/>
      <c r="BL33" s="627"/>
      <c r="BM33" s="669">
        <v>99.8</v>
      </c>
      <c r="BN33" s="627"/>
      <c r="BO33" s="627"/>
      <c r="BP33" s="627"/>
      <c r="BQ33" s="671"/>
      <c r="BR33" s="706">
        <v>99.6</v>
      </c>
      <c r="BS33" s="627"/>
      <c r="BT33" s="627"/>
      <c r="BU33" s="627"/>
      <c r="BV33" s="627"/>
      <c r="BW33" s="627"/>
      <c r="BX33" s="669">
        <v>99.6</v>
      </c>
      <c r="BY33" s="627"/>
      <c r="BZ33" s="627"/>
      <c r="CA33" s="627"/>
      <c r="CB33" s="671"/>
      <c r="CD33" s="689" t="s">
        <v>318</v>
      </c>
      <c r="CE33" s="686"/>
      <c r="CF33" s="686"/>
      <c r="CG33" s="686"/>
      <c r="CH33" s="686"/>
      <c r="CI33" s="686"/>
      <c r="CJ33" s="686"/>
      <c r="CK33" s="686"/>
      <c r="CL33" s="686"/>
      <c r="CM33" s="686"/>
      <c r="CN33" s="686"/>
      <c r="CO33" s="686"/>
      <c r="CP33" s="686"/>
      <c r="CQ33" s="687"/>
      <c r="CR33" s="642">
        <v>890151</v>
      </c>
      <c r="CS33" s="661"/>
      <c r="CT33" s="661"/>
      <c r="CU33" s="661"/>
      <c r="CV33" s="661"/>
      <c r="CW33" s="661"/>
      <c r="CX33" s="661"/>
      <c r="CY33" s="662"/>
      <c r="CZ33" s="645">
        <v>25</v>
      </c>
      <c r="DA33" s="663"/>
      <c r="DB33" s="663"/>
      <c r="DC33" s="664"/>
      <c r="DD33" s="648">
        <v>495291</v>
      </c>
      <c r="DE33" s="661"/>
      <c r="DF33" s="661"/>
      <c r="DG33" s="661"/>
      <c r="DH33" s="661"/>
      <c r="DI33" s="661"/>
      <c r="DJ33" s="661"/>
      <c r="DK33" s="662"/>
      <c r="DL33" s="648">
        <v>177337</v>
      </c>
      <c r="DM33" s="661"/>
      <c r="DN33" s="661"/>
      <c r="DO33" s="661"/>
      <c r="DP33" s="661"/>
      <c r="DQ33" s="661"/>
      <c r="DR33" s="661"/>
      <c r="DS33" s="661"/>
      <c r="DT33" s="661"/>
      <c r="DU33" s="661"/>
      <c r="DV33" s="662"/>
      <c r="DW33" s="645">
        <v>20.8</v>
      </c>
      <c r="DX33" s="663"/>
      <c r="DY33" s="663"/>
      <c r="DZ33" s="663"/>
      <c r="EA33" s="663"/>
      <c r="EB33" s="663"/>
      <c r="EC33" s="681"/>
    </row>
    <row r="34" spans="2:133" ht="11.25" customHeight="1" x14ac:dyDescent="0.15">
      <c r="B34" s="639" t="s">
        <v>319</v>
      </c>
      <c r="C34" s="640"/>
      <c r="D34" s="640"/>
      <c r="E34" s="640"/>
      <c r="F34" s="640"/>
      <c r="G34" s="640"/>
      <c r="H34" s="640"/>
      <c r="I34" s="640"/>
      <c r="J34" s="640"/>
      <c r="K34" s="640"/>
      <c r="L34" s="640"/>
      <c r="M34" s="640"/>
      <c r="N34" s="640"/>
      <c r="O34" s="640"/>
      <c r="P34" s="640"/>
      <c r="Q34" s="641"/>
      <c r="R34" s="642">
        <v>7056</v>
      </c>
      <c r="S34" s="643"/>
      <c r="T34" s="643"/>
      <c r="U34" s="643"/>
      <c r="V34" s="643"/>
      <c r="W34" s="643"/>
      <c r="X34" s="643"/>
      <c r="Y34" s="644"/>
      <c r="Z34" s="675">
        <v>0.2</v>
      </c>
      <c r="AA34" s="675"/>
      <c r="AB34" s="675"/>
      <c r="AC34" s="675"/>
      <c r="AD34" s="676">
        <v>6625</v>
      </c>
      <c r="AE34" s="676"/>
      <c r="AF34" s="676"/>
      <c r="AG34" s="676"/>
      <c r="AH34" s="676"/>
      <c r="AI34" s="676"/>
      <c r="AJ34" s="676"/>
      <c r="AK34" s="676"/>
      <c r="AL34" s="645">
        <v>0.8</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320</v>
      </c>
      <c r="CE34" s="686"/>
      <c r="CF34" s="686"/>
      <c r="CG34" s="686"/>
      <c r="CH34" s="686"/>
      <c r="CI34" s="686"/>
      <c r="CJ34" s="686"/>
      <c r="CK34" s="686"/>
      <c r="CL34" s="686"/>
      <c r="CM34" s="686"/>
      <c r="CN34" s="686"/>
      <c r="CO34" s="686"/>
      <c r="CP34" s="686"/>
      <c r="CQ34" s="687"/>
      <c r="CR34" s="642">
        <v>393277</v>
      </c>
      <c r="CS34" s="643"/>
      <c r="CT34" s="643"/>
      <c r="CU34" s="643"/>
      <c r="CV34" s="643"/>
      <c r="CW34" s="643"/>
      <c r="CX34" s="643"/>
      <c r="CY34" s="644"/>
      <c r="CZ34" s="645">
        <v>11</v>
      </c>
      <c r="DA34" s="663"/>
      <c r="DB34" s="663"/>
      <c r="DC34" s="664"/>
      <c r="DD34" s="648">
        <v>209655</v>
      </c>
      <c r="DE34" s="643"/>
      <c r="DF34" s="643"/>
      <c r="DG34" s="643"/>
      <c r="DH34" s="643"/>
      <c r="DI34" s="643"/>
      <c r="DJ34" s="643"/>
      <c r="DK34" s="644"/>
      <c r="DL34" s="648">
        <v>129247</v>
      </c>
      <c r="DM34" s="643"/>
      <c r="DN34" s="643"/>
      <c r="DO34" s="643"/>
      <c r="DP34" s="643"/>
      <c r="DQ34" s="643"/>
      <c r="DR34" s="643"/>
      <c r="DS34" s="643"/>
      <c r="DT34" s="643"/>
      <c r="DU34" s="643"/>
      <c r="DV34" s="644"/>
      <c r="DW34" s="645">
        <v>15.2</v>
      </c>
      <c r="DX34" s="663"/>
      <c r="DY34" s="663"/>
      <c r="DZ34" s="663"/>
      <c r="EA34" s="663"/>
      <c r="EB34" s="663"/>
      <c r="EC34" s="681"/>
    </row>
    <row r="35" spans="2:133" ht="11.25" customHeight="1" x14ac:dyDescent="0.15">
      <c r="B35" s="639" t="s">
        <v>321</v>
      </c>
      <c r="C35" s="640"/>
      <c r="D35" s="640"/>
      <c r="E35" s="640"/>
      <c r="F35" s="640"/>
      <c r="G35" s="640"/>
      <c r="H35" s="640"/>
      <c r="I35" s="640"/>
      <c r="J35" s="640"/>
      <c r="K35" s="640"/>
      <c r="L35" s="640"/>
      <c r="M35" s="640"/>
      <c r="N35" s="640"/>
      <c r="O35" s="640"/>
      <c r="P35" s="640"/>
      <c r="Q35" s="641"/>
      <c r="R35" s="642">
        <v>826</v>
      </c>
      <c r="S35" s="643"/>
      <c r="T35" s="643"/>
      <c r="U35" s="643"/>
      <c r="V35" s="643"/>
      <c r="W35" s="643"/>
      <c r="X35" s="643"/>
      <c r="Y35" s="644"/>
      <c r="Z35" s="675">
        <v>0</v>
      </c>
      <c r="AA35" s="675"/>
      <c r="AB35" s="675"/>
      <c r="AC35" s="675"/>
      <c r="AD35" s="676" t="s">
        <v>227</v>
      </c>
      <c r="AE35" s="676"/>
      <c r="AF35" s="676"/>
      <c r="AG35" s="676"/>
      <c r="AH35" s="676"/>
      <c r="AI35" s="676"/>
      <c r="AJ35" s="676"/>
      <c r="AK35" s="676"/>
      <c r="AL35" s="645" t="s">
        <v>137</v>
      </c>
      <c r="AM35" s="646"/>
      <c r="AN35" s="646"/>
      <c r="AO35" s="677"/>
      <c r="AP35" s="235"/>
      <c r="AQ35" s="703" t="s">
        <v>322</v>
      </c>
      <c r="AR35" s="704"/>
      <c r="AS35" s="704"/>
      <c r="AT35" s="704"/>
      <c r="AU35" s="704"/>
      <c r="AV35" s="704"/>
      <c r="AW35" s="704"/>
      <c r="AX35" s="704"/>
      <c r="AY35" s="704"/>
      <c r="AZ35" s="704"/>
      <c r="BA35" s="704"/>
      <c r="BB35" s="704"/>
      <c r="BC35" s="704"/>
      <c r="BD35" s="704"/>
      <c r="BE35" s="704"/>
      <c r="BF35" s="705"/>
      <c r="BG35" s="703" t="s">
        <v>323</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324</v>
      </c>
      <c r="CE35" s="686"/>
      <c r="CF35" s="686"/>
      <c r="CG35" s="686"/>
      <c r="CH35" s="686"/>
      <c r="CI35" s="686"/>
      <c r="CJ35" s="686"/>
      <c r="CK35" s="686"/>
      <c r="CL35" s="686"/>
      <c r="CM35" s="686"/>
      <c r="CN35" s="686"/>
      <c r="CO35" s="686"/>
      <c r="CP35" s="686"/>
      <c r="CQ35" s="687"/>
      <c r="CR35" s="642">
        <v>60835</v>
      </c>
      <c r="CS35" s="661"/>
      <c r="CT35" s="661"/>
      <c r="CU35" s="661"/>
      <c r="CV35" s="661"/>
      <c r="CW35" s="661"/>
      <c r="CX35" s="661"/>
      <c r="CY35" s="662"/>
      <c r="CZ35" s="645">
        <v>1.7</v>
      </c>
      <c r="DA35" s="663"/>
      <c r="DB35" s="663"/>
      <c r="DC35" s="664"/>
      <c r="DD35" s="648">
        <v>27674</v>
      </c>
      <c r="DE35" s="661"/>
      <c r="DF35" s="661"/>
      <c r="DG35" s="661"/>
      <c r="DH35" s="661"/>
      <c r="DI35" s="661"/>
      <c r="DJ35" s="661"/>
      <c r="DK35" s="662"/>
      <c r="DL35" s="648">
        <v>4169</v>
      </c>
      <c r="DM35" s="661"/>
      <c r="DN35" s="661"/>
      <c r="DO35" s="661"/>
      <c r="DP35" s="661"/>
      <c r="DQ35" s="661"/>
      <c r="DR35" s="661"/>
      <c r="DS35" s="661"/>
      <c r="DT35" s="661"/>
      <c r="DU35" s="661"/>
      <c r="DV35" s="662"/>
      <c r="DW35" s="645">
        <v>0.5</v>
      </c>
      <c r="DX35" s="663"/>
      <c r="DY35" s="663"/>
      <c r="DZ35" s="663"/>
      <c r="EA35" s="663"/>
      <c r="EB35" s="663"/>
      <c r="EC35" s="681"/>
    </row>
    <row r="36" spans="2:133" ht="11.25" customHeight="1" x14ac:dyDescent="0.15">
      <c r="B36" s="639" t="s">
        <v>325</v>
      </c>
      <c r="C36" s="640"/>
      <c r="D36" s="640"/>
      <c r="E36" s="640"/>
      <c r="F36" s="640"/>
      <c r="G36" s="640"/>
      <c r="H36" s="640"/>
      <c r="I36" s="640"/>
      <c r="J36" s="640"/>
      <c r="K36" s="640"/>
      <c r="L36" s="640"/>
      <c r="M36" s="640"/>
      <c r="N36" s="640"/>
      <c r="O36" s="640"/>
      <c r="P36" s="640"/>
      <c r="Q36" s="641"/>
      <c r="R36" s="642">
        <v>94431</v>
      </c>
      <c r="S36" s="643"/>
      <c r="T36" s="643"/>
      <c r="U36" s="643"/>
      <c r="V36" s="643"/>
      <c r="W36" s="643"/>
      <c r="X36" s="643"/>
      <c r="Y36" s="644"/>
      <c r="Z36" s="675">
        <v>2.6</v>
      </c>
      <c r="AA36" s="675"/>
      <c r="AB36" s="675"/>
      <c r="AC36" s="675"/>
      <c r="AD36" s="676" t="s">
        <v>137</v>
      </c>
      <c r="AE36" s="676"/>
      <c r="AF36" s="676"/>
      <c r="AG36" s="676"/>
      <c r="AH36" s="676"/>
      <c r="AI36" s="676"/>
      <c r="AJ36" s="676"/>
      <c r="AK36" s="676"/>
      <c r="AL36" s="645" t="s">
        <v>227</v>
      </c>
      <c r="AM36" s="646"/>
      <c r="AN36" s="646"/>
      <c r="AO36" s="677"/>
      <c r="AP36" s="235"/>
      <c r="AQ36" s="694" t="s">
        <v>326</v>
      </c>
      <c r="AR36" s="695"/>
      <c r="AS36" s="695"/>
      <c r="AT36" s="695"/>
      <c r="AU36" s="695"/>
      <c r="AV36" s="695"/>
      <c r="AW36" s="695"/>
      <c r="AX36" s="695"/>
      <c r="AY36" s="696"/>
      <c r="AZ36" s="697">
        <v>17475</v>
      </c>
      <c r="BA36" s="698"/>
      <c r="BB36" s="698"/>
      <c r="BC36" s="698"/>
      <c r="BD36" s="698"/>
      <c r="BE36" s="698"/>
      <c r="BF36" s="699"/>
      <c r="BG36" s="700" t="s">
        <v>327</v>
      </c>
      <c r="BH36" s="701"/>
      <c r="BI36" s="701"/>
      <c r="BJ36" s="701"/>
      <c r="BK36" s="701"/>
      <c r="BL36" s="701"/>
      <c r="BM36" s="701"/>
      <c r="BN36" s="701"/>
      <c r="BO36" s="701"/>
      <c r="BP36" s="701"/>
      <c r="BQ36" s="701"/>
      <c r="BR36" s="701"/>
      <c r="BS36" s="701"/>
      <c r="BT36" s="701"/>
      <c r="BU36" s="702"/>
      <c r="BV36" s="697">
        <v>11108</v>
      </c>
      <c r="BW36" s="698"/>
      <c r="BX36" s="698"/>
      <c r="BY36" s="698"/>
      <c r="BZ36" s="698"/>
      <c r="CA36" s="698"/>
      <c r="CB36" s="699"/>
      <c r="CD36" s="689" t="s">
        <v>328</v>
      </c>
      <c r="CE36" s="686"/>
      <c r="CF36" s="686"/>
      <c r="CG36" s="686"/>
      <c r="CH36" s="686"/>
      <c r="CI36" s="686"/>
      <c r="CJ36" s="686"/>
      <c r="CK36" s="686"/>
      <c r="CL36" s="686"/>
      <c r="CM36" s="686"/>
      <c r="CN36" s="686"/>
      <c r="CO36" s="686"/>
      <c r="CP36" s="686"/>
      <c r="CQ36" s="687"/>
      <c r="CR36" s="642">
        <v>275745</v>
      </c>
      <c r="CS36" s="643"/>
      <c r="CT36" s="643"/>
      <c r="CU36" s="643"/>
      <c r="CV36" s="643"/>
      <c r="CW36" s="643"/>
      <c r="CX36" s="643"/>
      <c r="CY36" s="644"/>
      <c r="CZ36" s="645">
        <v>7.7</v>
      </c>
      <c r="DA36" s="663"/>
      <c r="DB36" s="663"/>
      <c r="DC36" s="664"/>
      <c r="DD36" s="648">
        <v>112333</v>
      </c>
      <c r="DE36" s="643"/>
      <c r="DF36" s="643"/>
      <c r="DG36" s="643"/>
      <c r="DH36" s="643"/>
      <c r="DI36" s="643"/>
      <c r="DJ36" s="643"/>
      <c r="DK36" s="644"/>
      <c r="DL36" s="648">
        <v>28119</v>
      </c>
      <c r="DM36" s="643"/>
      <c r="DN36" s="643"/>
      <c r="DO36" s="643"/>
      <c r="DP36" s="643"/>
      <c r="DQ36" s="643"/>
      <c r="DR36" s="643"/>
      <c r="DS36" s="643"/>
      <c r="DT36" s="643"/>
      <c r="DU36" s="643"/>
      <c r="DV36" s="644"/>
      <c r="DW36" s="645">
        <v>3.3</v>
      </c>
      <c r="DX36" s="663"/>
      <c r="DY36" s="663"/>
      <c r="DZ36" s="663"/>
      <c r="EA36" s="663"/>
      <c r="EB36" s="663"/>
      <c r="EC36" s="681"/>
    </row>
    <row r="37" spans="2:133" ht="11.25" customHeight="1" x14ac:dyDescent="0.15">
      <c r="B37" s="639" t="s">
        <v>329</v>
      </c>
      <c r="C37" s="640"/>
      <c r="D37" s="640"/>
      <c r="E37" s="640"/>
      <c r="F37" s="640"/>
      <c r="G37" s="640"/>
      <c r="H37" s="640"/>
      <c r="I37" s="640"/>
      <c r="J37" s="640"/>
      <c r="K37" s="640"/>
      <c r="L37" s="640"/>
      <c r="M37" s="640"/>
      <c r="N37" s="640"/>
      <c r="O37" s="640"/>
      <c r="P37" s="640"/>
      <c r="Q37" s="641"/>
      <c r="R37" s="642">
        <v>144219</v>
      </c>
      <c r="S37" s="643"/>
      <c r="T37" s="643"/>
      <c r="U37" s="643"/>
      <c r="V37" s="643"/>
      <c r="W37" s="643"/>
      <c r="X37" s="643"/>
      <c r="Y37" s="644"/>
      <c r="Z37" s="675">
        <v>4</v>
      </c>
      <c r="AA37" s="675"/>
      <c r="AB37" s="675"/>
      <c r="AC37" s="675"/>
      <c r="AD37" s="676" t="s">
        <v>227</v>
      </c>
      <c r="AE37" s="676"/>
      <c r="AF37" s="676"/>
      <c r="AG37" s="676"/>
      <c r="AH37" s="676"/>
      <c r="AI37" s="676"/>
      <c r="AJ37" s="676"/>
      <c r="AK37" s="676"/>
      <c r="AL37" s="645" t="s">
        <v>137</v>
      </c>
      <c r="AM37" s="646"/>
      <c r="AN37" s="646"/>
      <c r="AO37" s="677"/>
      <c r="AQ37" s="682" t="s">
        <v>330</v>
      </c>
      <c r="AR37" s="683"/>
      <c r="AS37" s="683"/>
      <c r="AT37" s="683"/>
      <c r="AU37" s="683"/>
      <c r="AV37" s="683"/>
      <c r="AW37" s="683"/>
      <c r="AX37" s="683"/>
      <c r="AY37" s="684"/>
      <c r="AZ37" s="642">
        <v>7217</v>
      </c>
      <c r="BA37" s="643"/>
      <c r="BB37" s="643"/>
      <c r="BC37" s="643"/>
      <c r="BD37" s="661"/>
      <c r="BE37" s="661"/>
      <c r="BF37" s="685"/>
      <c r="BG37" s="689" t="s">
        <v>331</v>
      </c>
      <c r="BH37" s="686"/>
      <c r="BI37" s="686"/>
      <c r="BJ37" s="686"/>
      <c r="BK37" s="686"/>
      <c r="BL37" s="686"/>
      <c r="BM37" s="686"/>
      <c r="BN37" s="686"/>
      <c r="BO37" s="686"/>
      <c r="BP37" s="686"/>
      <c r="BQ37" s="686"/>
      <c r="BR37" s="686"/>
      <c r="BS37" s="686"/>
      <c r="BT37" s="686"/>
      <c r="BU37" s="687"/>
      <c r="BV37" s="642">
        <v>11108</v>
      </c>
      <c r="BW37" s="643"/>
      <c r="BX37" s="643"/>
      <c r="BY37" s="643"/>
      <c r="BZ37" s="643"/>
      <c r="CA37" s="643"/>
      <c r="CB37" s="688"/>
      <c r="CD37" s="689" t="s">
        <v>332</v>
      </c>
      <c r="CE37" s="686"/>
      <c r="CF37" s="686"/>
      <c r="CG37" s="686"/>
      <c r="CH37" s="686"/>
      <c r="CI37" s="686"/>
      <c r="CJ37" s="686"/>
      <c r="CK37" s="686"/>
      <c r="CL37" s="686"/>
      <c r="CM37" s="686"/>
      <c r="CN37" s="686"/>
      <c r="CO37" s="686"/>
      <c r="CP37" s="686"/>
      <c r="CQ37" s="687"/>
      <c r="CR37" s="642">
        <v>6788</v>
      </c>
      <c r="CS37" s="661"/>
      <c r="CT37" s="661"/>
      <c r="CU37" s="661"/>
      <c r="CV37" s="661"/>
      <c r="CW37" s="661"/>
      <c r="CX37" s="661"/>
      <c r="CY37" s="662"/>
      <c r="CZ37" s="645">
        <v>0.2</v>
      </c>
      <c r="DA37" s="663"/>
      <c r="DB37" s="663"/>
      <c r="DC37" s="664"/>
      <c r="DD37" s="648">
        <v>5834</v>
      </c>
      <c r="DE37" s="661"/>
      <c r="DF37" s="661"/>
      <c r="DG37" s="661"/>
      <c r="DH37" s="661"/>
      <c r="DI37" s="661"/>
      <c r="DJ37" s="661"/>
      <c r="DK37" s="662"/>
      <c r="DL37" s="648">
        <v>1353</v>
      </c>
      <c r="DM37" s="661"/>
      <c r="DN37" s="661"/>
      <c r="DO37" s="661"/>
      <c r="DP37" s="661"/>
      <c r="DQ37" s="661"/>
      <c r="DR37" s="661"/>
      <c r="DS37" s="661"/>
      <c r="DT37" s="661"/>
      <c r="DU37" s="661"/>
      <c r="DV37" s="662"/>
      <c r="DW37" s="645">
        <v>0.2</v>
      </c>
      <c r="DX37" s="663"/>
      <c r="DY37" s="663"/>
      <c r="DZ37" s="663"/>
      <c r="EA37" s="663"/>
      <c r="EB37" s="663"/>
      <c r="EC37" s="681"/>
    </row>
    <row r="38" spans="2:133" ht="11.25" customHeight="1" x14ac:dyDescent="0.15">
      <c r="B38" s="639" t="s">
        <v>333</v>
      </c>
      <c r="C38" s="640"/>
      <c r="D38" s="640"/>
      <c r="E38" s="640"/>
      <c r="F38" s="640"/>
      <c r="G38" s="640"/>
      <c r="H38" s="640"/>
      <c r="I38" s="640"/>
      <c r="J38" s="640"/>
      <c r="K38" s="640"/>
      <c r="L38" s="640"/>
      <c r="M38" s="640"/>
      <c r="N38" s="640"/>
      <c r="O38" s="640"/>
      <c r="P38" s="640"/>
      <c r="Q38" s="641"/>
      <c r="R38" s="642">
        <v>22246</v>
      </c>
      <c r="S38" s="643"/>
      <c r="T38" s="643"/>
      <c r="U38" s="643"/>
      <c r="V38" s="643"/>
      <c r="W38" s="643"/>
      <c r="X38" s="643"/>
      <c r="Y38" s="644"/>
      <c r="Z38" s="675">
        <v>0.6</v>
      </c>
      <c r="AA38" s="675"/>
      <c r="AB38" s="675"/>
      <c r="AC38" s="675"/>
      <c r="AD38" s="676">
        <v>1817</v>
      </c>
      <c r="AE38" s="676"/>
      <c r="AF38" s="676"/>
      <c r="AG38" s="676"/>
      <c r="AH38" s="676"/>
      <c r="AI38" s="676"/>
      <c r="AJ38" s="676"/>
      <c r="AK38" s="676"/>
      <c r="AL38" s="645">
        <v>0.2</v>
      </c>
      <c r="AM38" s="646"/>
      <c r="AN38" s="646"/>
      <c r="AO38" s="677"/>
      <c r="AQ38" s="682" t="s">
        <v>334</v>
      </c>
      <c r="AR38" s="683"/>
      <c r="AS38" s="683"/>
      <c r="AT38" s="683"/>
      <c r="AU38" s="683"/>
      <c r="AV38" s="683"/>
      <c r="AW38" s="683"/>
      <c r="AX38" s="683"/>
      <c r="AY38" s="684"/>
      <c r="AZ38" s="642" t="s">
        <v>227</v>
      </c>
      <c r="BA38" s="643"/>
      <c r="BB38" s="643"/>
      <c r="BC38" s="643"/>
      <c r="BD38" s="661"/>
      <c r="BE38" s="661"/>
      <c r="BF38" s="685"/>
      <c r="BG38" s="689" t="s">
        <v>335</v>
      </c>
      <c r="BH38" s="686"/>
      <c r="BI38" s="686"/>
      <c r="BJ38" s="686"/>
      <c r="BK38" s="686"/>
      <c r="BL38" s="686"/>
      <c r="BM38" s="686"/>
      <c r="BN38" s="686"/>
      <c r="BO38" s="686"/>
      <c r="BP38" s="686"/>
      <c r="BQ38" s="686"/>
      <c r="BR38" s="686"/>
      <c r="BS38" s="686"/>
      <c r="BT38" s="686"/>
      <c r="BU38" s="687"/>
      <c r="BV38" s="642">
        <v>87</v>
      </c>
      <c r="BW38" s="643"/>
      <c r="BX38" s="643"/>
      <c r="BY38" s="643"/>
      <c r="BZ38" s="643"/>
      <c r="CA38" s="643"/>
      <c r="CB38" s="688"/>
      <c r="CD38" s="689" t="s">
        <v>336</v>
      </c>
      <c r="CE38" s="686"/>
      <c r="CF38" s="686"/>
      <c r="CG38" s="686"/>
      <c r="CH38" s="686"/>
      <c r="CI38" s="686"/>
      <c r="CJ38" s="686"/>
      <c r="CK38" s="686"/>
      <c r="CL38" s="686"/>
      <c r="CM38" s="686"/>
      <c r="CN38" s="686"/>
      <c r="CO38" s="686"/>
      <c r="CP38" s="686"/>
      <c r="CQ38" s="687"/>
      <c r="CR38" s="642">
        <v>17475</v>
      </c>
      <c r="CS38" s="643"/>
      <c r="CT38" s="643"/>
      <c r="CU38" s="643"/>
      <c r="CV38" s="643"/>
      <c r="CW38" s="643"/>
      <c r="CX38" s="643"/>
      <c r="CY38" s="644"/>
      <c r="CZ38" s="645">
        <v>0.5</v>
      </c>
      <c r="DA38" s="663"/>
      <c r="DB38" s="663"/>
      <c r="DC38" s="664"/>
      <c r="DD38" s="648">
        <v>15802</v>
      </c>
      <c r="DE38" s="643"/>
      <c r="DF38" s="643"/>
      <c r="DG38" s="643"/>
      <c r="DH38" s="643"/>
      <c r="DI38" s="643"/>
      <c r="DJ38" s="643"/>
      <c r="DK38" s="644"/>
      <c r="DL38" s="648">
        <v>15802</v>
      </c>
      <c r="DM38" s="643"/>
      <c r="DN38" s="643"/>
      <c r="DO38" s="643"/>
      <c r="DP38" s="643"/>
      <c r="DQ38" s="643"/>
      <c r="DR38" s="643"/>
      <c r="DS38" s="643"/>
      <c r="DT38" s="643"/>
      <c r="DU38" s="643"/>
      <c r="DV38" s="644"/>
      <c r="DW38" s="645">
        <v>1.9</v>
      </c>
      <c r="DX38" s="663"/>
      <c r="DY38" s="663"/>
      <c r="DZ38" s="663"/>
      <c r="EA38" s="663"/>
      <c r="EB38" s="663"/>
      <c r="EC38" s="681"/>
    </row>
    <row r="39" spans="2:133" ht="11.25" customHeight="1" x14ac:dyDescent="0.15">
      <c r="B39" s="639" t="s">
        <v>337</v>
      </c>
      <c r="C39" s="640"/>
      <c r="D39" s="640"/>
      <c r="E39" s="640"/>
      <c r="F39" s="640"/>
      <c r="G39" s="640"/>
      <c r="H39" s="640"/>
      <c r="I39" s="640"/>
      <c r="J39" s="640"/>
      <c r="K39" s="640"/>
      <c r="L39" s="640"/>
      <c r="M39" s="640"/>
      <c r="N39" s="640"/>
      <c r="O39" s="640"/>
      <c r="P39" s="640"/>
      <c r="Q39" s="641"/>
      <c r="R39" s="642">
        <v>648274</v>
      </c>
      <c r="S39" s="643"/>
      <c r="T39" s="643"/>
      <c r="U39" s="643"/>
      <c r="V39" s="643"/>
      <c r="W39" s="643"/>
      <c r="X39" s="643"/>
      <c r="Y39" s="644"/>
      <c r="Z39" s="675">
        <v>18</v>
      </c>
      <c r="AA39" s="675"/>
      <c r="AB39" s="675"/>
      <c r="AC39" s="675"/>
      <c r="AD39" s="676" t="s">
        <v>137</v>
      </c>
      <c r="AE39" s="676"/>
      <c r="AF39" s="676"/>
      <c r="AG39" s="676"/>
      <c r="AH39" s="676"/>
      <c r="AI39" s="676"/>
      <c r="AJ39" s="676"/>
      <c r="AK39" s="676"/>
      <c r="AL39" s="645" t="s">
        <v>137</v>
      </c>
      <c r="AM39" s="646"/>
      <c r="AN39" s="646"/>
      <c r="AO39" s="677"/>
      <c r="AQ39" s="682" t="s">
        <v>338</v>
      </c>
      <c r="AR39" s="683"/>
      <c r="AS39" s="683"/>
      <c r="AT39" s="683"/>
      <c r="AU39" s="683"/>
      <c r="AV39" s="683"/>
      <c r="AW39" s="683"/>
      <c r="AX39" s="683"/>
      <c r="AY39" s="684"/>
      <c r="AZ39" s="642" t="s">
        <v>174</v>
      </c>
      <c r="BA39" s="643"/>
      <c r="BB39" s="643"/>
      <c r="BC39" s="643"/>
      <c r="BD39" s="661"/>
      <c r="BE39" s="661"/>
      <c r="BF39" s="685"/>
      <c r="BG39" s="689" t="s">
        <v>339</v>
      </c>
      <c r="BH39" s="686"/>
      <c r="BI39" s="686"/>
      <c r="BJ39" s="686"/>
      <c r="BK39" s="686"/>
      <c r="BL39" s="686"/>
      <c r="BM39" s="686"/>
      <c r="BN39" s="686"/>
      <c r="BO39" s="686"/>
      <c r="BP39" s="686"/>
      <c r="BQ39" s="686"/>
      <c r="BR39" s="686"/>
      <c r="BS39" s="686"/>
      <c r="BT39" s="686"/>
      <c r="BU39" s="687"/>
      <c r="BV39" s="642">
        <v>137</v>
      </c>
      <c r="BW39" s="643"/>
      <c r="BX39" s="643"/>
      <c r="BY39" s="643"/>
      <c r="BZ39" s="643"/>
      <c r="CA39" s="643"/>
      <c r="CB39" s="688"/>
      <c r="CD39" s="689" t="s">
        <v>340</v>
      </c>
      <c r="CE39" s="686"/>
      <c r="CF39" s="686"/>
      <c r="CG39" s="686"/>
      <c r="CH39" s="686"/>
      <c r="CI39" s="686"/>
      <c r="CJ39" s="686"/>
      <c r="CK39" s="686"/>
      <c r="CL39" s="686"/>
      <c r="CM39" s="686"/>
      <c r="CN39" s="686"/>
      <c r="CO39" s="686"/>
      <c r="CP39" s="686"/>
      <c r="CQ39" s="687"/>
      <c r="CR39" s="642">
        <v>142819</v>
      </c>
      <c r="CS39" s="661"/>
      <c r="CT39" s="661"/>
      <c r="CU39" s="661"/>
      <c r="CV39" s="661"/>
      <c r="CW39" s="661"/>
      <c r="CX39" s="661"/>
      <c r="CY39" s="662"/>
      <c r="CZ39" s="645">
        <v>4</v>
      </c>
      <c r="DA39" s="663"/>
      <c r="DB39" s="663"/>
      <c r="DC39" s="664"/>
      <c r="DD39" s="648">
        <v>129827</v>
      </c>
      <c r="DE39" s="661"/>
      <c r="DF39" s="661"/>
      <c r="DG39" s="661"/>
      <c r="DH39" s="661"/>
      <c r="DI39" s="661"/>
      <c r="DJ39" s="661"/>
      <c r="DK39" s="662"/>
      <c r="DL39" s="648" t="s">
        <v>227</v>
      </c>
      <c r="DM39" s="661"/>
      <c r="DN39" s="661"/>
      <c r="DO39" s="661"/>
      <c r="DP39" s="661"/>
      <c r="DQ39" s="661"/>
      <c r="DR39" s="661"/>
      <c r="DS39" s="661"/>
      <c r="DT39" s="661"/>
      <c r="DU39" s="661"/>
      <c r="DV39" s="662"/>
      <c r="DW39" s="645" t="s">
        <v>227</v>
      </c>
      <c r="DX39" s="663"/>
      <c r="DY39" s="663"/>
      <c r="DZ39" s="663"/>
      <c r="EA39" s="663"/>
      <c r="EB39" s="663"/>
      <c r="EC39" s="681"/>
    </row>
    <row r="40" spans="2:133" ht="11.25" customHeight="1" x14ac:dyDescent="0.15">
      <c r="B40" s="639" t="s">
        <v>341</v>
      </c>
      <c r="C40" s="640"/>
      <c r="D40" s="640"/>
      <c r="E40" s="640"/>
      <c r="F40" s="640"/>
      <c r="G40" s="640"/>
      <c r="H40" s="640"/>
      <c r="I40" s="640"/>
      <c r="J40" s="640"/>
      <c r="K40" s="640"/>
      <c r="L40" s="640"/>
      <c r="M40" s="640"/>
      <c r="N40" s="640"/>
      <c r="O40" s="640"/>
      <c r="P40" s="640"/>
      <c r="Q40" s="641"/>
      <c r="R40" s="642" t="s">
        <v>227</v>
      </c>
      <c r="S40" s="643"/>
      <c r="T40" s="643"/>
      <c r="U40" s="643"/>
      <c r="V40" s="643"/>
      <c r="W40" s="643"/>
      <c r="X40" s="643"/>
      <c r="Y40" s="644"/>
      <c r="Z40" s="675" t="s">
        <v>137</v>
      </c>
      <c r="AA40" s="675"/>
      <c r="AB40" s="675"/>
      <c r="AC40" s="675"/>
      <c r="AD40" s="676" t="s">
        <v>227</v>
      </c>
      <c r="AE40" s="676"/>
      <c r="AF40" s="676"/>
      <c r="AG40" s="676"/>
      <c r="AH40" s="676"/>
      <c r="AI40" s="676"/>
      <c r="AJ40" s="676"/>
      <c r="AK40" s="676"/>
      <c r="AL40" s="645" t="s">
        <v>174</v>
      </c>
      <c r="AM40" s="646"/>
      <c r="AN40" s="646"/>
      <c r="AO40" s="677"/>
      <c r="AQ40" s="682" t="s">
        <v>342</v>
      </c>
      <c r="AR40" s="683"/>
      <c r="AS40" s="683"/>
      <c r="AT40" s="683"/>
      <c r="AU40" s="683"/>
      <c r="AV40" s="683"/>
      <c r="AW40" s="683"/>
      <c r="AX40" s="683"/>
      <c r="AY40" s="684"/>
      <c r="AZ40" s="642" t="s">
        <v>137</v>
      </c>
      <c r="BA40" s="643"/>
      <c r="BB40" s="643"/>
      <c r="BC40" s="643"/>
      <c r="BD40" s="661"/>
      <c r="BE40" s="661"/>
      <c r="BF40" s="685"/>
      <c r="BG40" s="690" t="s">
        <v>343</v>
      </c>
      <c r="BH40" s="691"/>
      <c r="BI40" s="691"/>
      <c r="BJ40" s="691"/>
      <c r="BK40" s="691"/>
      <c r="BL40" s="236"/>
      <c r="BM40" s="686" t="s">
        <v>344</v>
      </c>
      <c r="BN40" s="686"/>
      <c r="BO40" s="686"/>
      <c r="BP40" s="686"/>
      <c r="BQ40" s="686"/>
      <c r="BR40" s="686"/>
      <c r="BS40" s="686"/>
      <c r="BT40" s="686"/>
      <c r="BU40" s="687"/>
      <c r="BV40" s="642">
        <v>105</v>
      </c>
      <c r="BW40" s="643"/>
      <c r="BX40" s="643"/>
      <c r="BY40" s="643"/>
      <c r="BZ40" s="643"/>
      <c r="CA40" s="643"/>
      <c r="CB40" s="688"/>
      <c r="CD40" s="689" t="s">
        <v>345</v>
      </c>
      <c r="CE40" s="686"/>
      <c r="CF40" s="686"/>
      <c r="CG40" s="686"/>
      <c r="CH40" s="686"/>
      <c r="CI40" s="686"/>
      <c r="CJ40" s="686"/>
      <c r="CK40" s="686"/>
      <c r="CL40" s="686"/>
      <c r="CM40" s="686"/>
      <c r="CN40" s="686"/>
      <c r="CO40" s="686"/>
      <c r="CP40" s="686"/>
      <c r="CQ40" s="687"/>
      <c r="CR40" s="642" t="s">
        <v>137</v>
      </c>
      <c r="CS40" s="643"/>
      <c r="CT40" s="643"/>
      <c r="CU40" s="643"/>
      <c r="CV40" s="643"/>
      <c r="CW40" s="643"/>
      <c r="CX40" s="643"/>
      <c r="CY40" s="644"/>
      <c r="CZ40" s="645" t="s">
        <v>137</v>
      </c>
      <c r="DA40" s="663"/>
      <c r="DB40" s="663"/>
      <c r="DC40" s="664"/>
      <c r="DD40" s="648" t="s">
        <v>137</v>
      </c>
      <c r="DE40" s="643"/>
      <c r="DF40" s="643"/>
      <c r="DG40" s="643"/>
      <c r="DH40" s="643"/>
      <c r="DI40" s="643"/>
      <c r="DJ40" s="643"/>
      <c r="DK40" s="644"/>
      <c r="DL40" s="648" t="s">
        <v>227</v>
      </c>
      <c r="DM40" s="643"/>
      <c r="DN40" s="643"/>
      <c r="DO40" s="643"/>
      <c r="DP40" s="643"/>
      <c r="DQ40" s="643"/>
      <c r="DR40" s="643"/>
      <c r="DS40" s="643"/>
      <c r="DT40" s="643"/>
      <c r="DU40" s="643"/>
      <c r="DV40" s="644"/>
      <c r="DW40" s="645" t="s">
        <v>174</v>
      </c>
      <c r="DX40" s="663"/>
      <c r="DY40" s="663"/>
      <c r="DZ40" s="663"/>
      <c r="EA40" s="663"/>
      <c r="EB40" s="663"/>
      <c r="EC40" s="681"/>
    </row>
    <row r="41" spans="2:133" ht="11.25" customHeight="1" x14ac:dyDescent="0.15">
      <c r="B41" s="639" t="s">
        <v>346</v>
      </c>
      <c r="C41" s="640"/>
      <c r="D41" s="640"/>
      <c r="E41" s="640"/>
      <c r="F41" s="640"/>
      <c r="G41" s="640"/>
      <c r="H41" s="640"/>
      <c r="I41" s="640"/>
      <c r="J41" s="640"/>
      <c r="K41" s="640"/>
      <c r="L41" s="640"/>
      <c r="M41" s="640"/>
      <c r="N41" s="640"/>
      <c r="O41" s="640"/>
      <c r="P41" s="640"/>
      <c r="Q41" s="641"/>
      <c r="R41" s="642" t="s">
        <v>137</v>
      </c>
      <c r="S41" s="643"/>
      <c r="T41" s="643"/>
      <c r="U41" s="643"/>
      <c r="V41" s="643"/>
      <c r="W41" s="643"/>
      <c r="X41" s="643"/>
      <c r="Y41" s="644"/>
      <c r="Z41" s="675" t="s">
        <v>137</v>
      </c>
      <c r="AA41" s="675"/>
      <c r="AB41" s="675"/>
      <c r="AC41" s="675"/>
      <c r="AD41" s="676" t="s">
        <v>227</v>
      </c>
      <c r="AE41" s="676"/>
      <c r="AF41" s="676"/>
      <c r="AG41" s="676"/>
      <c r="AH41" s="676"/>
      <c r="AI41" s="676"/>
      <c r="AJ41" s="676"/>
      <c r="AK41" s="676"/>
      <c r="AL41" s="645" t="s">
        <v>137</v>
      </c>
      <c r="AM41" s="646"/>
      <c r="AN41" s="646"/>
      <c r="AO41" s="677"/>
      <c r="AQ41" s="682" t="s">
        <v>347</v>
      </c>
      <c r="AR41" s="683"/>
      <c r="AS41" s="683"/>
      <c r="AT41" s="683"/>
      <c r="AU41" s="683"/>
      <c r="AV41" s="683"/>
      <c r="AW41" s="683"/>
      <c r="AX41" s="683"/>
      <c r="AY41" s="684"/>
      <c r="AZ41" s="642">
        <v>8581</v>
      </c>
      <c r="BA41" s="643"/>
      <c r="BB41" s="643"/>
      <c r="BC41" s="643"/>
      <c r="BD41" s="661"/>
      <c r="BE41" s="661"/>
      <c r="BF41" s="685"/>
      <c r="BG41" s="690"/>
      <c r="BH41" s="691"/>
      <c r="BI41" s="691"/>
      <c r="BJ41" s="691"/>
      <c r="BK41" s="691"/>
      <c r="BL41" s="236"/>
      <c r="BM41" s="686" t="s">
        <v>348</v>
      </c>
      <c r="BN41" s="686"/>
      <c r="BO41" s="686"/>
      <c r="BP41" s="686"/>
      <c r="BQ41" s="686"/>
      <c r="BR41" s="686"/>
      <c r="BS41" s="686"/>
      <c r="BT41" s="686"/>
      <c r="BU41" s="687"/>
      <c r="BV41" s="642">
        <v>6</v>
      </c>
      <c r="BW41" s="643"/>
      <c r="BX41" s="643"/>
      <c r="BY41" s="643"/>
      <c r="BZ41" s="643"/>
      <c r="CA41" s="643"/>
      <c r="CB41" s="688"/>
      <c r="CD41" s="689" t="s">
        <v>349</v>
      </c>
      <c r="CE41" s="686"/>
      <c r="CF41" s="686"/>
      <c r="CG41" s="686"/>
      <c r="CH41" s="686"/>
      <c r="CI41" s="686"/>
      <c r="CJ41" s="686"/>
      <c r="CK41" s="686"/>
      <c r="CL41" s="686"/>
      <c r="CM41" s="686"/>
      <c r="CN41" s="686"/>
      <c r="CO41" s="686"/>
      <c r="CP41" s="686"/>
      <c r="CQ41" s="687"/>
      <c r="CR41" s="642" t="s">
        <v>227</v>
      </c>
      <c r="CS41" s="661"/>
      <c r="CT41" s="661"/>
      <c r="CU41" s="661"/>
      <c r="CV41" s="661"/>
      <c r="CW41" s="661"/>
      <c r="CX41" s="661"/>
      <c r="CY41" s="662"/>
      <c r="CZ41" s="645" t="s">
        <v>227</v>
      </c>
      <c r="DA41" s="663"/>
      <c r="DB41" s="663"/>
      <c r="DC41" s="664"/>
      <c r="DD41" s="648" t="s">
        <v>227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350</v>
      </c>
      <c r="C42" s="640"/>
      <c r="D42" s="640"/>
      <c r="E42" s="640"/>
      <c r="F42" s="640"/>
      <c r="G42" s="640"/>
      <c r="H42" s="640"/>
      <c r="I42" s="640"/>
      <c r="J42" s="640"/>
      <c r="K42" s="640"/>
      <c r="L42" s="640"/>
      <c r="M42" s="640"/>
      <c r="N42" s="640"/>
      <c r="O42" s="640"/>
      <c r="P42" s="640"/>
      <c r="Q42" s="641"/>
      <c r="R42" s="642">
        <v>20941</v>
      </c>
      <c r="S42" s="643"/>
      <c r="T42" s="643"/>
      <c r="U42" s="643"/>
      <c r="V42" s="643"/>
      <c r="W42" s="643"/>
      <c r="X42" s="643"/>
      <c r="Y42" s="644"/>
      <c r="Z42" s="675">
        <v>0.6</v>
      </c>
      <c r="AA42" s="675"/>
      <c r="AB42" s="675"/>
      <c r="AC42" s="675"/>
      <c r="AD42" s="676" t="s">
        <v>227</v>
      </c>
      <c r="AE42" s="676"/>
      <c r="AF42" s="676"/>
      <c r="AG42" s="676"/>
      <c r="AH42" s="676"/>
      <c r="AI42" s="676"/>
      <c r="AJ42" s="676"/>
      <c r="AK42" s="676"/>
      <c r="AL42" s="645" t="s">
        <v>227</v>
      </c>
      <c r="AM42" s="646"/>
      <c r="AN42" s="646"/>
      <c r="AO42" s="677"/>
      <c r="AQ42" s="678" t="s">
        <v>351</v>
      </c>
      <c r="AR42" s="679"/>
      <c r="AS42" s="679"/>
      <c r="AT42" s="679"/>
      <c r="AU42" s="679"/>
      <c r="AV42" s="679"/>
      <c r="AW42" s="679"/>
      <c r="AX42" s="679"/>
      <c r="AY42" s="680"/>
      <c r="AZ42" s="626">
        <v>1677</v>
      </c>
      <c r="BA42" s="665"/>
      <c r="BB42" s="665"/>
      <c r="BC42" s="665"/>
      <c r="BD42" s="627"/>
      <c r="BE42" s="627"/>
      <c r="BF42" s="671"/>
      <c r="BG42" s="692"/>
      <c r="BH42" s="693"/>
      <c r="BI42" s="693"/>
      <c r="BJ42" s="693"/>
      <c r="BK42" s="693"/>
      <c r="BL42" s="237"/>
      <c r="BM42" s="672" t="s">
        <v>352</v>
      </c>
      <c r="BN42" s="672"/>
      <c r="BO42" s="672"/>
      <c r="BP42" s="672"/>
      <c r="BQ42" s="672"/>
      <c r="BR42" s="672"/>
      <c r="BS42" s="672"/>
      <c r="BT42" s="672"/>
      <c r="BU42" s="673"/>
      <c r="BV42" s="626">
        <v>225</v>
      </c>
      <c r="BW42" s="665"/>
      <c r="BX42" s="665"/>
      <c r="BY42" s="665"/>
      <c r="BZ42" s="665"/>
      <c r="CA42" s="665"/>
      <c r="CB42" s="674"/>
      <c r="CD42" s="639" t="s">
        <v>353</v>
      </c>
      <c r="CE42" s="640"/>
      <c r="CF42" s="640"/>
      <c r="CG42" s="640"/>
      <c r="CH42" s="640"/>
      <c r="CI42" s="640"/>
      <c r="CJ42" s="640"/>
      <c r="CK42" s="640"/>
      <c r="CL42" s="640"/>
      <c r="CM42" s="640"/>
      <c r="CN42" s="640"/>
      <c r="CO42" s="640"/>
      <c r="CP42" s="640"/>
      <c r="CQ42" s="641"/>
      <c r="CR42" s="642">
        <v>2003749</v>
      </c>
      <c r="CS42" s="643"/>
      <c r="CT42" s="643"/>
      <c r="CU42" s="643"/>
      <c r="CV42" s="643"/>
      <c r="CW42" s="643"/>
      <c r="CX42" s="643"/>
      <c r="CY42" s="644"/>
      <c r="CZ42" s="645">
        <v>56.2</v>
      </c>
      <c r="DA42" s="646"/>
      <c r="DB42" s="646"/>
      <c r="DC42" s="647"/>
      <c r="DD42" s="648">
        <v>211020</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354</v>
      </c>
      <c r="C43" s="624"/>
      <c r="D43" s="624"/>
      <c r="E43" s="624"/>
      <c r="F43" s="624"/>
      <c r="G43" s="624"/>
      <c r="H43" s="624"/>
      <c r="I43" s="624"/>
      <c r="J43" s="624"/>
      <c r="K43" s="624"/>
      <c r="L43" s="624"/>
      <c r="M43" s="624"/>
      <c r="N43" s="624"/>
      <c r="O43" s="624"/>
      <c r="P43" s="624"/>
      <c r="Q43" s="625"/>
      <c r="R43" s="626">
        <v>3609851</v>
      </c>
      <c r="S43" s="665"/>
      <c r="T43" s="665"/>
      <c r="U43" s="665"/>
      <c r="V43" s="665"/>
      <c r="W43" s="665"/>
      <c r="X43" s="665"/>
      <c r="Y43" s="666"/>
      <c r="Z43" s="667">
        <v>100</v>
      </c>
      <c r="AA43" s="667"/>
      <c r="AB43" s="667"/>
      <c r="AC43" s="667"/>
      <c r="AD43" s="668">
        <v>831023</v>
      </c>
      <c r="AE43" s="668"/>
      <c r="AF43" s="668"/>
      <c r="AG43" s="668"/>
      <c r="AH43" s="668"/>
      <c r="AI43" s="668"/>
      <c r="AJ43" s="668"/>
      <c r="AK43" s="668"/>
      <c r="AL43" s="629">
        <v>100</v>
      </c>
      <c r="AM43" s="669"/>
      <c r="AN43" s="669"/>
      <c r="AO43" s="670"/>
      <c r="BV43" s="238"/>
      <c r="BW43" s="238"/>
      <c r="BX43" s="238"/>
      <c r="BY43" s="238"/>
      <c r="BZ43" s="238"/>
      <c r="CA43" s="238"/>
      <c r="CB43" s="238"/>
      <c r="CD43" s="639" t="s">
        <v>355</v>
      </c>
      <c r="CE43" s="640"/>
      <c r="CF43" s="640"/>
      <c r="CG43" s="640"/>
      <c r="CH43" s="640"/>
      <c r="CI43" s="640"/>
      <c r="CJ43" s="640"/>
      <c r="CK43" s="640"/>
      <c r="CL43" s="640"/>
      <c r="CM43" s="640"/>
      <c r="CN43" s="640"/>
      <c r="CO43" s="640"/>
      <c r="CP43" s="640"/>
      <c r="CQ43" s="641"/>
      <c r="CR43" s="642">
        <v>42949</v>
      </c>
      <c r="CS43" s="661"/>
      <c r="CT43" s="661"/>
      <c r="CU43" s="661"/>
      <c r="CV43" s="661"/>
      <c r="CW43" s="661"/>
      <c r="CX43" s="661"/>
      <c r="CY43" s="662"/>
      <c r="CZ43" s="645">
        <v>1.2</v>
      </c>
      <c r="DA43" s="663"/>
      <c r="DB43" s="663"/>
      <c r="DC43" s="664"/>
      <c r="DD43" s="648">
        <v>39939</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356</v>
      </c>
      <c r="CG44" s="640"/>
      <c r="CH44" s="640"/>
      <c r="CI44" s="640"/>
      <c r="CJ44" s="640"/>
      <c r="CK44" s="640"/>
      <c r="CL44" s="640"/>
      <c r="CM44" s="640"/>
      <c r="CN44" s="640"/>
      <c r="CO44" s="640"/>
      <c r="CP44" s="640"/>
      <c r="CQ44" s="641"/>
      <c r="CR44" s="642">
        <v>2003749</v>
      </c>
      <c r="CS44" s="643"/>
      <c r="CT44" s="643"/>
      <c r="CU44" s="643"/>
      <c r="CV44" s="643"/>
      <c r="CW44" s="643"/>
      <c r="CX44" s="643"/>
      <c r="CY44" s="644"/>
      <c r="CZ44" s="645">
        <v>56.2</v>
      </c>
      <c r="DA44" s="646"/>
      <c r="DB44" s="646"/>
      <c r="DC44" s="647"/>
      <c r="DD44" s="648">
        <v>211020</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358</v>
      </c>
      <c r="CG45" s="640"/>
      <c r="CH45" s="640"/>
      <c r="CI45" s="640"/>
      <c r="CJ45" s="640"/>
      <c r="CK45" s="640"/>
      <c r="CL45" s="640"/>
      <c r="CM45" s="640"/>
      <c r="CN45" s="640"/>
      <c r="CO45" s="640"/>
      <c r="CP45" s="640"/>
      <c r="CQ45" s="641"/>
      <c r="CR45" s="642">
        <v>1705826</v>
      </c>
      <c r="CS45" s="661"/>
      <c r="CT45" s="661"/>
      <c r="CU45" s="661"/>
      <c r="CV45" s="661"/>
      <c r="CW45" s="661"/>
      <c r="CX45" s="661"/>
      <c r="CY45" s="662"/>
      <c r="CZ45" s="645">
        <v>47.8</v>
      </c>
      <c r="DA45" s="663"/>
      <c r="DB45" s="663"/>
      <c r="DC45" s="664"/>
      <c r="DD45" s="648">
        <v>167759</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360</v>
      </c>
      <c r="CG46" s="640"/>
      <c r="CH46" s="640"/>
      <c r="CI46" s="640"/>
      <c r="CJ46" s="640"/>
      <c r="CK46" s="640"/>
      <c r="CL46" s="640"/>
      <c r="CM46" s="640"/>
      <c r="CN46" s="640"/>
      <c r="CO46" s="640"/>
      <c r="CP46" s="640"/>
      <c r="CQ46" s="641"/>
      <c r="CR46" s="642">
        <v>268726</v>
      </c>
      <c r="CS46" s="643"/>
      <c r="CT46" s="643"/>
      <c r="CU46" s="643"/>
      <c r="CV46" s="643"/>
      <c r="CW46" s="643"/>
      <c r="CX46" s="643"/>
      <c r="CY46" s="644"/>
      <c r="CZ46" s="645">
        <v>7.5</v>
      </c>
      <c r="DA46" s="646"/>
      <c r="DB46" s="646"/>
      <c r="DC46" s="647"/>
      <c r="DD46" s="648">
        <v>36264</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362</v>
      </c>
      <c r="CG47" s="640"/>
      <c r="CH47" s="640"/>
      <c r="CI47" s="640"/>
      <c r="CJ47" s="640"/>
      <c r="CK47" s="640"/>
      <c r="CL47" s="640"/>
      <c r="CM47" s="640"/>
      <c r="CN47" s="640"/>
      <c r="CO47" s="640"/>
      <c r="CP47" s="640"/>
      <c r="CQ47" s="641"/>
      <c r="CR47" s="642" t="s">
        <v>227</v>
      </c>
      <c r="CS47" s="661"/>
      <c r="CT47" s="661"/>
      <c r="CU47" s="661"/>
      <c r="CV47" s="661"/>
      <c r="CW47" s="661"/>
      <c r="CX47" s="661"/>
      <c r="CY47" s="662"/>
      <c r="CZ47" s="645" t="s">
        <v>227</v>
      </c>
      <c r="DA47" s="663"/>
      <c r="DB47" s="663"/>
      <c r="DC47" s="664"/>
      <c r="DD47" s="648" t="s">
        <v>227</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363</v>
      </c>
      <c r="CG48" s="640"/>
      <c r="CH48" s="640"/>
      <c r="CI48" s="640"/>
      <c r="CJ48" s="640"/>
      <c r="CK48" s="640"/>
      <c r="CL48" s="640"/>
      <c r="CM48" s="640"/>
      <c r="CN48" s="640"/>
      <c r="CO48" s="640"/>
      <c r="CP48" s="640"/>
      <c r="CQ48" s="641"/>
      <c r="CR48" s="642" t="s">
        <v>227</v>
      </c>
      <c r="CS48" s="643"/>
      <c r="CT48" s="643"/>
      <c r="CU48" s="643"/>
      <c r="CV48" s="643"/>
      <c r="CW48" s="643"/>
      <c r="CX48" s="643"/>
      <c r="CY48" s="644"/>
      <c r="CZ48" s="645" t="s">
        <v>227</v>
      </c>
      <c r="DA48" s="646"/>
      <c r="DB48" s="646"/>
      <c r="DC48" s="647"/>
      <c r="DD48" s="648" t="s">
        <v>227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364</v>
      </c>
      <c r="CE49" s="624"/>
      <c r="CF49" s="624"/>
      <c r="CG49" s="624"/>
      <c r="CH49" s="624"/>
      <c r="CI49" s="624"/>
      <c r="CJ49" s="624"/>
      <c r="CK49" s="624"/>
      <c r="CL49" s="624"/>
      <c r="CM49" s="624"/>
      <c r="CN49" s="624"/>
      <c r="CO49" s="624"/>
      <c r="CP49" s="624"/>
      <c r="CQ49" s="625"/>
      <c r="CR49" s="626">
        <v>3567379</v>
      </c>
      <c r="CS49" s="627"/>
      <c r="CT49" s="627"/>
      <c r="CU49" s="627"/>
      <c r="CV49" s="627"/>
      <c r="CW49" s="627"/>
      <c r="CX49" s="627"/>
      <c r="CY49" s="628"/>
      <c r="CZ49" s="629">
        <v>100</v>
      </c>
      <c r="DA49" s="630"/>
      <c r="DB49" s="630"/>
      <c r="DC49" s="631"/>
      <c r="DD49" s="632">
        <v>1303595</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pSrsEeg/omibuhdTq1Zcqnslv8HsmNvgWMwE2Wyq/CRYSzVO/DGMoV2gFn5CIAWEblGLxrX3cSQr/yplhRkdHA==" saltValue="SkDTb7au/ZUAg01m9M5Bp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366</v>
      </c>
      <c r="DK2" s="1168"/>
      <c r="DL2" s="1168"/>
      <c r="DM2" s="1168"/>
      <c r="DN2" s="1168"/>
      <c r="DO2" s="1169"/>
      <c r="DP2" s="251"/>
      <c r="DQ2" s="1167" t="s">
        <v>367</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368</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370</v>
      </c>
      <c r="B5" s="1053"/>
      <c r="C5" s="1053"/>
      <c r="D5" s="1053"/>
      <c r="E5" s="1053"/>
      <c r="F5" s="1053"/>
      <c r="G5" s="1053"/>
      <c r="H5" s="1053"/>
      <c r="I5" s="1053"/>
      <c r="J5" s="1053"/>
      <c r="K5" s="1053"/>
      <c r="L5" s="1053"/>
      <c r="M5" s="1053"/>
      <c r="N5" s="1053"/>
      <c r="O5" s="1053"/>
      <c r="P5" s="1054"/>
      <c r="Q5" s="1058" t="s">
        <v>371</v>
      </c>
      <c r="R5" s="1059"/>
      <c r="S5" s="1059"/>
      <c r="T5" s="1059"/>
      <c r="U5" s="1060"/>
      <c r="V5" s="1058" t="s">
        <v>372</v>
      </c>
      <c r="W5" s="1059"/>
      <c r="X5" s="1059"/>
      <c r="Y5" s="1059"/>
      <c r="Z5" s="1060"/>
      <c r="AA5" s="1058" t="s">
        <v>373</v>
      </c>
      <c r="AB5" s="1059"/>
      <c r="AC5" s="1059"/>
      <c r="AD5" s="1059"/>
      <c r="AE5" s="1059"/>
      <c r="AF5" s="1170" t="s">
        <v>374</v>
      </c>
      <c r="AG5" s="1059"/>
      <c r="AH5" s="1059"/>
      <c r="AI5" s="1059"/>
      <c r="AJ5" s="1074"/>
      <c r="AK5" s="1059" t="s">
        <v>375</v>
      </c>
      <c r="AL5" s="1059"/>
      <c r="AM5" s="1059"/>
      <c r="AN5" s="1059"/>
      <c r="AO5" s="1060"/>
      <c r="AP5" s="1058" t="s">
        <v>376</v>
      </c>
      <c r="AQ5" s="1059"/>
      <c r="AR5" s="1059"/>
      <c r="AS5" s="1059"/>
      <c r="AT5" s="1060"/>
      <c r="AU5" s="1058" t="s">
        <v>377</v>
      </c>
      <c r="AV5" s="1059"/>
      <c r="AW5" s="1059"/>
      <c r="AX5" s="1059"/>
      <c r="AY5" s="1074"/>
      <c r="AZ5" s="258"/>
      <c r="BA5" s="258"/>
      <c r="BB5" s="258"/>
      <c r="BC5" s="258"/>
      <c r="BD5" s="258"/>
      <c r="BE5" s="259"/>
      <c r="BF5" s="259"/>
      <c r="BG5" s="259"/>
      <c r="BH5" s="259"/>
      <c r="BI5" s="259"/>
      <c r="BJ5" s="259"/>
      <c r="BK5" s="259"/>
      <c r="BL5" s="259"/>
      <c r="BM5" s="259"/>
      <c r="BN5" s="259"/>
      <c r="BO5" s="259"/>
      <c r="BP5" s="259"/>
      <c r="BQ5" s="1052" t="s">
        <v>378</v>
      </c>
      <c r="BR5" s="1053"/>
      <c r="BS5" s="1053"/>
      <c r="BT5" s="1053"/>
      <c r="BU5" s="1053"/>
      <c r="BV5" s="1053"/>
      <c r="BW5" s="1053"/>
      <c r="BX5" s="1053"/>
      <c r="BY5" s="1053"/>
      <c r="BZ5" s="1053"/>
      <c r="CA5" s="1053"/>
      <c r="CB5" s="1053"/>
      <c r="CC5" s="1053"/>
      <c r="CD5" s="1053"/>
      <c r="CE5" s="1053"/>
      <c r="CF5" s="1053"/>
      <c r="CG5" s="1054"/>
      <c r="CH5" s="1058" t="s">
        <v>379</v>
      </c>
      <c r="CI5" s="1059"/>
      <c r="CJ5" s="1059"/>
      <c r="CK5" s="1059"/>
      <c r="CL5" s="1060"/>
      <c r="CM5" s="1058" t="s">
        <v>380</v>
      </c>
      <c r="CN5" s="1059"/>
      <c r="CO5" s="1059"/>
      <c r="CP5" s="1059"/>
      <c r="CQ5" s="1060"/>
      <c r="CR5" s="1058" t="s">
        <v>381</v>
      </c>
      <c r="CS5" s="1059"/>
      <c r="CT5" s="1059"/>
      <c r="CU5" s="1059"/>
      <c r="CV5" s="1060"/>
      <c r="CW5" s="1058" t="s">
        <v>382</v>
      </c>
      <c r="CX5" s="1059"/>
      <c r="CY5" s="1059"/>
      <c r="CZ5" s="1059"/>
      <c r="DA5" s="1060"/>
      <c r="DB5" s="1058" t="s">
        <v>383</v>
      </c>
      <c r="DC5" s="1059"/>
      <c r="DD5" s="1059"/>
      <c r="DE5" s="1059"/>
      <c r="DF5" s="1060"/>
      <c r="DG5" s="1155" t="s">
        <v>384</v>
      </c>
      <c r="DH5" s="1156"/>
      <c r="DI5" s="1156"/>
      <c r="DJ5" s="1156"/>
      <c r="DK5" s="1157"/>
      <c r="DL5" s="1155" t="s">
        <v>385</v>
      </c>
      <c r="DM5" s="1156"/>
      <c r="DN5" s="1156"/>
      <c r="DO5" s="1156"/>
      <c r="DP5" s="1157"/>
      <c r="DQ5" s="1058" t="s">
        <v>386</v>
      </c>
      <c r="DR5" s="1059"/>
      <c r="DS5" s="1059"/>
      <c r="DT5" s="1059"/>
      <c r="DU5" s="1060"/>
      <c r="DV5" s="1058" t="s">
        <v>377</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387</v>
      </c>
      <c r="C7" s="1108"/>
      <c r="D7" s="1108"/>
      <c r="E7" s="1108"/>
      <c r="F7" s="1108"/>
      <c r="G7" s="1108"/>
      <c r="H7" s="1108"/>
      <c r="I7" s="1108"/>
      <c r="J7" s="1108"/>
      <c r="K7" s="1108"/>
      <c r="L7" s="1108"/>
      <c r="M7" s="1108"/>
      <c r="N7" s="1108"/>
      <c r="O7" s="1108"/>
      <c r="P7" s="1109"/>
      <c r="Q7" s="1161">
        <v>3492</v>
      </c>
      <c r="R7" s="1162"/>
      <c r="S7" s="1162"/>
      <c r="T7" s="1162"/>
      <c r="U7" s="1162"/>
      <c r="V7" s="1162">
        <v>3464</v>
      </c>
      <c r="W7" s="1162"/>
      <c r="X7" s="1162"/>
      <c r="Y7" s="1162"/>
      <c r="Z7" s="1162"/>
      <c r="AA7" s="1162">
        <v>28</v>
      </c>
      <c r="AB7" s="1162"/>
      <c r="AC7" s="1162"/>
      <c r="AD7" s="1162"/>
      <c r="AE7" s="1163"/>
      <c r="AF7" s="1164">
        <v>16</v>
      </c>
      <c r="AG7" s="1165"/>
      <c r="AH7" s="1165"/>
      <c r="AI7" s="1165"/>
      <c r="AJ7" s="1166"/>
      <c r="AK7" s="1148">
        <v>94</v>
      </c>
      <c r="AL7" s="1149"/>
      <c r="AM7" s="1149"/>
      <c r="AN7" s="1149"/>
      <c r="AO7" s="1149"/>
      <c r="AP7" s="1149">
        <v>2889</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585</v>
      </c>
      <c r="BT7" s="1153"/>
      <c r="BU7" s="1153"/>
      <c r="BV7" s="1153"/>
      <c r="BW7" s="1153"/>
      <c r="BX7" s="1153"/>
      <c r="BY7" s="1153"/>
      <c r="BZ7" s="1153"/>
      <c r="CA7" s="1153"/>
      <c r="CB7" s="1153"/>
      <c r="CC7" s="1153"/>
      <c r="CD7" s="1153"/>
      <c r="CE7" s="1153"/>
      <c r="CF7" s="1153"/>
      <c r="CG7" s="1154"/>
      <c r="CH7" s="1145">
        <v>0</v>
      </c>
      <c r="CI7" s="1146"/>
      <c r="CJ7" s="1146"/>
      <c r="CK7" s="1146"/>
      <c r="CL7" s="1147"/>
      <c r="CM7" s="1145">
        <v>7</v>
      </c>
      <c r="CN7" s="1146"/>
      <c r="CO7" s="1146"/>
      <c r="CP7" s="1146"/>
      <c r="CQ7" s="1147"/>
      <c r="CR7" s="1145">
        <v>14</v>
      </c>
      <c r="CS7" s="1146"/>
      <c r="CT7" s="1146"/>
      <c r="CU7" s="1146"/>
      <c r="CV7" s="1147"/>
      <c r="CW7" s="1145">
        <v>7</v>
      </c>
      <c r="CX7" s="1146"/>
      <c r="CY7" s="1146"/>
      <c r="CZ7" s="1146"/>
      <c r="DA7" s="1147"/>
      <c r="DB7" s="1145" t="s">
        <v>574</v>
      </c>
      <c r="DC7" s="1146"/>
      <c r="DD7" s="1146"/>
      <c r="DE7" s="1146"/>
      <c r="DF7" s="1147"/>
      <c r="DG7" s="1145" t="s">
        <v>574</v>
      </c>
      <c r="DH7" s="1146"/>
      <c r="DI7" s="1146"/>
      <c r="DJ7" s="1146"/>
      <c r="DK7" s="1147"/>
      <c r="DL7" s="1145" t="s">
        <v>574</v>
      </c>
      <c r="DM7" s="1146"/>
      <c r="DN7" s="1146"/>
      <c r="DO7" s="1146"/>
      <c r="DP7" s="1147"/>
      <c r="DQ7" s="1145" t="s">
        <v>574</v>
      </c>
      <c r="DR7" s="1146"/>
      <c r="DS7" s="1146"/>
      <c r="DT7" s="1146"/>
      <c r="DU7" s="1147"/>
      <c r="DV7" s="1172"/>
      <c r="DW7" s="1173"/>
      <c r="DX7" s="1173"/>
      <c r="DY7" s="1173"/>
      <c r="DZ7" s="1174"/>
      <c r="EA7" s="256"/>
    </row>
    <row r="8" spans="1:131" s="257" customFormat="1" ht="26.25" customHeight="1" x14ac:dyDescent="0.15">
      <c r="A8" s="263">
        <v>2</v>
      </c>
      <c r="B8" s="1094" t="s">
        <v>388</v>
      </c>
      <c r="C8" s="1095"/>
      <c r="D8" s="1095"/>
      <c r="E8" s="1095"/>
      <c r="F8" s="1095"/>
      <c r="G8" s="1095"/>
      <c r="H8" s="1095"/>
      <c r="I8" s="1095"/>
      <c r="J8" s="1095"/>
      <c r="K8" s="1095"/>
      <c r="L8" s="1095"/>
      <c r="M8" s="1095"/>
      <c r="N8" s="1095"/>
      <c r="O8" s="1095"/>
      <c r="P8" s="1096"/>
      <c r="Q8" s="1100">
        <v>16</v>
      </c>
      <c r="R8" s="1101"/>
      <c r="S8" s="1101"/>
      <c r="T8" s="1101"/>
      <c r="U8" s="1101"/>
      <c r="V8" s="1101">
        <v>13</v>
      </c>
      <c r="W8" s="1101"/>
      <c r="X8" s="1101"/>
      <c r="Y8" s="1101"/>
      <c r="Z8" s="1101"/>
      <c r="AA8" s="1101">
        <v>3</v>
      </c>
      <c r="AB8" s="1101"/>
      <c r="AC8" s="1101"/>
      <c r="AD8" s="1101"/>
      <c r="AE8" s="1102"/>
      <c r="AF8" s="1076">
        <v>3</v>
      </c>
      <c r="AG8" s="1077"/>
      <c r="AH8" s="1077"/>
      <c r="AI8" s="1077"/>
      <c r="AJ8" s="1078"/>
      <c r="AK8" s="1143">
        <v>9</v>
      </c>
      <c r="AL8" s="1144"/>
      <c r="AM8" s="1144"/>
      <c r="AN8" s="1144"/>
      <c r="AO8" s="1144"/>
      <c r="AP8" s="1144" t="s">
        <v>574</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t="s">
        <v>389</v>
      </c>
      <c r="C9" s="1095"/>
      <c r="D9" s="1095"/>
      <c r="E9" s="1095"/>
      <c r="F9" s="1095"/>
      <c r="G9" s="1095"/>
      <c r="H9" s="1095"/>
      <c r="I9" s="1095"/>
      <c r="J9" s="1095"/>
      <c r="K9" s="1095"/>
      <c r="L9" s="1095"/>
      <c r="M9" s="1095"/>
      <c r="N9" s="1095"/>
      <c r="O9" s="1095"/>
      <c r="P9" s="1096"/>
      <c r="Q9" s="1100">
        <v>102</v>
      </c>
      <c r="R9" s="1101"/>
      <c r="S9" s="1101"/>
      <c r="T9" s="1101"/>
      <c r="U9" s="1101"/>
      <c r="V9" s="1101">
        <v>93</v>
      </c>
      <c r="W9" s="1101"/>
      <c r="X9" s="1101"/>
      <c r="Y9" s="1101"/>
      <c r="Z9" s="1101"/>
      <c r="AA9" s="1101">
        <v>9</v>
      </c>
      <c r="AB9" s="1101"/>
      <c r="AC9" s="1101"/>
      <c r="AD9" s="1101"/>
      <c r="AE9" s="1102"/>
      <c r="AF9" s="1076">
        <v>9</v>
      </c>
      <c r="AG9" s="1077"/>
      <c r="AH9" s="1077"/>
      <c r="AI9" s="1077"/>
      <c r="AJ9" s="1078"/>
      <c r="AK9" s="1143" t="s">
        <v>574</v>
      </c>
      <c r="AL9" s="1144"/>
      <c r="AM9" s="1144"/>
      <c r="AN9" s="1144"/>
      <c r="AO9" s="1144"/>
      <c r="AP9" s="1144" t="s">
        <v>574</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t="s">
        <v>390</v>
      </c>
      <c r="C10" s="1095"/>
      <c r="D10" s="1095"/>
      <c r="E10" s="1095"/>
      <c r="F10" s="1095"/>
      <c r="G10" s="1095"/>
      <c r="H10" s="1095"/>
      <c r="I10" s="1095"/>
      <c r="J10" s="1095"/>
      <c r="K10" s="1095"/>
      <c r="L10" s="1095"/>
      <c r="M10" s="1095"/>
      <c r="N10" s="1095"/>
      <c r="O10" s="1095"/>
      <c r="P10" s="1096"/>
      <c r="Q10" s="1100">
        <v>14</v>
      </c>
      <c r="R10" s="1101"/>
      <c r="S10" s="1101"/>
      <c r="T10" s="1101"/>
      <c r="U10" s="1101"/>
      <c r="V10" s="1101">
        <v>12</v>
      </c>
      <c r="W10" s="1101"/>
      <c r="X10" s="1101"/>
      <c r="Y10" s="1101"/>
      <c r="Z10" s="1101"/>
      <c r="AA10" s="1101">
        <v>2</v>
      </c>
      <c r="AB10" s="1101"/>
      <c r="AC10" s="1101"/>
      <c r="AD10" s="1101"/>
      <c r="AE10" s="1102"/>
      <c r="AF10" s="1076">
        <v>2</v>
      </c>
      <c r="AG10" s="1077"/>
      <c r="AH10" s="1077"/>
      <c r="AI10" s="1077"/>
      <c r="AJ10" s="1078"/>
      <c r="AK10" s="1143">
        <v>10</v>
      </c>
      <c r="AL10" s="1144"/>
      <c r="AM10" s="1144"/>
      <c r="AN10" s="1144"/>
      <c r="AO10" s="1144"/>
      <c r="AP10" s="1144" t="s">
        <v>574</v>
      </c>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391</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392</v>
      </c>
      <c r="B23" s="1001" t="s">
        <v>393</v>
      </c>
      <c r="C23" s="1002"/>
      <c r="D23" s="1002"/>
      <c r="E23" s="1002"/>
      <c r="F23" s="1002"/>
      <c r="G23" s="1002"/>
      <c r="H23" s="1002"/>
      <c r="I23" s="1002"/>
      <c r="J23" s="1002"/>
      <c r="K23" s="1002"/>
      <c r="L23" s="1002"/>
      <c r="M23" s="1002"/>
      <c r="N23" s="1002"/>
      <c r="O23" s="1002"/>
      <c r="P23" s="1003"/>
      <c r="Q23" s="1125">
        <f>SUM(Q7:U22)</f>
        <v>3624</v>
      </c>
      <c r="R23" s="1126"/>
      <c r="S23" s="1126"/>
      <c r="T23" s="1126"/>
      <c r="U23" s="1126"/>
      <c r="V23" s="1126">
        <f t="shared" ref="V23" si="0">SUM(V7:Z22)</f>
        <v>3582</v>
      </c>
      <c r="W23" s="1126"/>
      <c r="X23" s="1126"/>
      <c r="Y23" s="1126"/>
      <c r="Z23" s="1126"/>
      <c r="AA23" s="1126">
        <f t="shared" ref="AA23" si="1">SUM(AA7:AE22)</f>
        <v>42</v>
      </c>
      <c r="AB23" s="1126"/>
      <c r="AC23" s="1126"/>
      <c r="AD23" s="1126"/>
      <c r="AE23" s="1127"/>
      <c r="AF23" s="1128">
        <v>30</v>
      </c>
      <c r="AG23" s="1126"/>
      <c r="AH23" s="1126"/>
      <c r="AI23" s="1126"/>
      <c r="AJ23" s="1129"/>
      <c r="AK23" s="1130"/>
      <c r="AL23" s="1131"/>
      <c r="AM23" s="1131"/>
      <c r="AN23" s="1131"/>
      <c r="AO23" s="1131"/>
      <c r="AP23" s="1126">
        <f>SUM(AP7:AT22)</f>
        <v>2889</v>
      </c>
      <c r="AQ23" s="1126"/>
      <c r="AR23" s="1126"/>
      <c r="AS23" s="1126"/>
      <c r="AT23" s="1126"/>
      <c r="AU23" s="1132"/>
      <c r="AV23" s="1132"/>
      <c r="AW23" s="1132"/>
      <c r="AX23" s="1132"/>
      <c r="AY23" s="1133"/>
      <c r="AZ23" s="1122" t="s">
        <v>137</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394</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395</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370</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6" t="s">
        <v>399</v>
      </c>
      <c r="AG26" s="1065"/>
      <c r="AH26" s="1065"/>
      <c r="AI26" s="1065"/>
      <c r="AJ26" s="1117"/>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377</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404</v>
      </c>
      <c r="C28" s="1108"/>
      <c r="D28" s="1108"/>
      <c r="E28" s="1108"/>
      <c r="F28" s="1108"/>
      <c r="G28" s="1108"/>
      <c r="H28" s="1108"/>
      <c r="I28" s="1108"/>
      <c r="J28" s="1108"/>
      <c r="K28" s="1108"/>
      <c r="L28" s="1108"/>
      <c r="M28" s="1108"/>
      <c r="N28" s="1108"/>
      <c r="O28" s="1108"/>
      <c r="P28" s="1109"/>
      <c r="Q28" s="1110">
        <v>84</v>
      </c>
      <c r="R28" s="1111"/>
      <c r="S28" s="1111"/>
      <c r="T28" s="1111"/>
      <c r="U28" s="1111"/>
      <c r="V28" s="1111">
        <v>73</v>
      </c>
      <c r="W28" s="1111"/>
      <c r="X28" s="1111"/>
      <c r="Y28" s="1111"/>
      <c r="Z28" s="1111"/>
      <c r="AA28" s="1111">
        <v>11</v>
      </c>
      <c r="AB28" s="1111"/>
      <c r="AC28" s="1111"/>
      <c r="AD28" s="1111"/>
      <c r="AE28" s="1112"/>
      <c r="AF28" s="1113">
        <v>11</v>
      </c>
      <c r="AG28" s="1111"/>
      <c r="AH28" s="1111"/>
      <c r="AI28" s="1111"/>
      <c r="AJ28" s="1114"/>
      <c r="AK28" s="1115">
        <v>9</v>
      </c>
      <c r="AL28" s="1103"/>
      <c r="AM28" s="1103"/>
      <c r="AN28" s="1103"/>
      <c r="AO28" s="1103"/>
      <c r="AP28" s="1103" t="s">
        <v>574</v>
      </c>
      <c r="AQ28" s="1103"/>
      <c r="AR28" s="1103"/>
      <c r="AS28" s="1103"/>
      <c r="AT28" s="1103"/>
      <c r="AU28" s="1103" t="s">
        <v>574</v>
      </c>
      <c r="AV28" s="1103"/>
      <c r="AW28" s="1103"/>
      <c r="AX28" s="1103"/>
      <c r="AY28" s="1103"/>
      <c r="AZ28" s="1104" t="s">
        <v>574</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405</v>
      </c>
      <c r="C29" s="1095"/>
      <c r="D29" s="1095"/>
      <c r="E29" s="1095"/>
      <c r="F29" s="1095"/>
      <c r="G29" s="1095"/>
      <c r="H29" s="1095"/>
      <c r="I29" s="1095"/>
      <c r="J29" s="1095"/>
      <c r="K29" s="1095"/>
      <c r="L29" s="1095"/>
      <c r="M29" s="1095"/>
      <c r="N29" s="1095"/>
      <c r="O29" s="1095"/>
      <c r="P29" s="1096"/>
      <c r="Q29" s="1100">
        <v>6</v>
      </c>
      <c r="R29" s="1101"/>
      <c r="S29" s="1101"/>
      <c r="T29" s="1101"/>
      <c r="U29" s="1101"/>
      <c r="V29" s="1101">
        <v>6</v>
      </c>
      <c r="W29" s="1101"/>
      <c r="X29" s="1101"/>
      <c r="Y29" s="1101"/>
      <c r="Z29" s="1101"/>
      <c r="AA29" s="1101">
        <v>0</v>
      </c>
      <c r="AB29" s="1101"/>
      <c r="AC29" s="1101"/>
      <c r="AD29" s="1101"/>
      <c r="AE29" s="1102"/>
      <c r="AF29" s="1076">
        <v>0</v>
      </c>
      <c r="AG29" s="1077"/>
      <c r="AH29" s="1077"/>
      <c r="AI29" s="1077"/>
      <c r="AJ29" s="1078"/>
      <c r="AK29" s="1037">
        <v>2</v>
      </c>
      <c r="AL29" s="1028"/>
      <c r="AM29" s="1028"/>
      <c r="AN29" s="1028"/>
      <c r="AO29" s="1028"/>
      <c r="AP29" s="1028" t="s">
        <v>574</v>
      </c>
      <c r="AQ29" s="1028"/>
      <c r="AR29" s="1028"/>
      <c r="AS29" s="1028"/>
      <c r="AT29" s="1028"/>
      <c r="AU29" s="1028" t="s">
        <v>574</v>
      </c>
      <c r="AV29" s="1028"/>
      <c r="AW29" s="1028"/>
      <c r="AX29" s="1028"/>
      <c r="AY29" s="1028"/>
      <c r="AZ29" s="1099" t="s">
        <v>574</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406</v>
      </c>
      <c r="C30" s="1095"/>
      <c r="D30" s="1095"/>
      <c r="E30" s="1095"/>
      <c r="F30" s="1095"/>
      <c r="G30" s="1095"/>
      <c r="H30" s="1095"/>
      <c r="I30" s="1095"/>
      <c r="J30" s="1095"/>
      <c r="K30" s="1095"/>
      <c r="L30" s="1095"/>
      <c r="M30" s="1095"/>
      <c r="N30" s="1095"/>
      <c r="O30" s="1095"/>
      <c r="P30" s="1096"/>
      <c r="Q30" s="1100">
        <v>117</v>
      </c>
      <c r="R30" s="1101"/>
      <c r="S30" s="1101"/>
      <c r="T30" s="1101"/>
      <c r="U30" s="1101"/>
      <c r="V30" s="1101">
        <v>109</v>
      </c>
      <c r="W30" s="1101"/>
      <c r="X30" s="1101"/>
      <c r="Y30" s="1101"/>
      <c r="Z30" s="1101"/>
      <c r="AA30" s="1101">
        <v>8</v>
      </c>
      <c r="AB30" s="1101"/>
      <c r="AC30" s="1101"/>
      <c r="AD30" s="1101"/>
      <c r="AE30" s="1102"/>
      <c r="AF30" s="1076">
        <v>8</v>
      </c>
      <c r="AG30" s="1077"/>
      <c r="AH30" s="1077"/>
      <c r="AI30" s="1077"/>
      <c r="AJ30" s="1078"/>
      <c r="AK30" s="1037">
        <v>7</v>
      </c>
      <c r="AL30" s="1028"/>
      <c r="AM30" s="1028"/>
      <c r="AN30" s="1028"/>
      <c r="AO30" s="1028"/>
      <c r="AP30" s="1028">
        <v>135</v>
      </c>
      <c r="AQ30" s="1028"/>
      <c r="AR30" s="1028"/>
      <c r="AS30" s="1028"/>
      <c r="AT30" s="1028"/>
      <c r="AU30" s="1028">
        <v>62</v>
      </c>
      <c r="AV30" s="1028"/>
      <c r="AW30" s="1028"/>
      <c r="AX30" s="1028"/>
      <c r="AY30" s="1028"/>
      <c r="AZ30" s="1099" t="s">
        <v>574</v>
      </c>
      <c r="BA30" s="1099"/>
      <c r="BB30" s="1099"/>
      <c r="BC30" s="1099"/>
      <c r="BD30" s="1099"/>
      <c r="BE30" s="1089" t="s">
        <v>407</v>
      </c>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c r="C31" s="1095"/>
      <c r="D31" s="1095"/>
      <c r="E31" s="1095"/>
      <c r="F31" s="1095"/>
      <c r="G31" s="1095"/>
      <c r="H31" s="1095"/>
      <c r="I31" s="1095"/>
      <c r="J31" s="1095"/>
      <c r="K31" s="1095"/>
      <c r="L31" s="1095"/>
      <c r="M31" s="1095"/>
      <c r="N31" s="1095"/>
      <c r="O31" s="1095"/>
      <c r="P31" s="1096"/>
      <c r="Q31" s="1100"/>
      <c r="R31" s="1101"/>
      <c r="S31" s="1101"/>
      <c r="T31" s="1101"/>
      <c r="U31" s="1101"/>
      <c r="V31" s="1101"/>
      <c r="W31" s="1101"/>
      <c r="X31" s="1101"/>
      <c r="Y31" s="1101"/>
      <c r="Z31" s="1101"/>
      <c r="AA31" s="1101"/>
      <c r="AB31" s="1101"/>
      <c r="AC31" s="1101"/>
      <c r="AD31" s="1101"/>
      <c r="AE31" s="1102"/>
      <c r="AF31" s="1076"/>
      <c r="AG31" s="1077"/>
      <c r="AH31" s="1077"/>
      <c r="AI31" s="1077"/>
      <c r="AJ31" s="1078"/>
      <c r="AK31" s="1037"/>
      <c r="AL31" s="1028"/>
      <c r="AM31" s="1028"/>
      <c r="AN31" s="1028"/>
      <c r="AO31" s="1028"/>
      <c r="AP31" s="1028"/>
      <c r="AQ31" s="1028"/>
      <c r="AR31" s="1028"/>
      <c r="AS31" s="1028"/>
      <c r="AT31" s="1028"/>
      <c r="AU31" s="1028"/>
      <c r="AV31" s="1028"/>
      <c r="AW31" s="1028"/>
      <c r="AX31" s="1028"/>
      <c r="AY31" s="1028"/>
      <c r="AZ31" s="1099"/>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c r="C32" s="1095"/>
      <c r="D32" s="1095"/>
      <c r="E32" s="1095"/>
      <c r="F32" s="1095"/>
      <c r="G32" s="1095"/>
      <c r="H32" s="1095"/>
      <c r="I32" s="1095"/>
      <c r="J32" s="1095"/>
      <c r="K32" s="1095"/>
      <c r="L32" s="1095"/>
      <c r="M32" s="1095"/>
      <c r="N32" s="1095"/>
      <c r="O32" s="1095"/>
      <c r="P32" s="1096"/>
      <c r="Q32" s="1100"/>
      <c r="R32" s="1101"/>
      <c r="S32" s="1101"/>
      <c r="T32" s="1101"/>
      <c r="U32" s="1101"/>
      <c r="V32" s="1101"/>
      <c r="W32" s="1101"/>
      <c r="X32" s="1101"/>
      <c r="Y32" s="1101"/>
      <c r="Z32" s="1101"/>
      <c r="AA32" s="1101"/>
      <c r="AB32" s="1101"/>
      <c r="AC32" s="1101"/>
      <c r="AD32" s="1101"/>
      <c r="AE32" s="1102"/>
      <c r="AF32" s="1076"/>
      <c r="AG32" s="1077"/>
      <c r="AH32" s="1077"/>
      <c r="AI32" s="1077"/>
      <c r="AJ32" s="1078"/>
      <c r="AK32" s="1037"/>
      <c r="AL32" s="1028"/>
      <c r="AM32" s="1028"/>
      <c r="AN32" s="1028"/>
      <c r="AO32" s="1028"/>
      <c r="AP32" s="1028"/>
      <c r="AQ32" s="1028"/>
      <c r="AR32" s="1028"/>
      <c r="AS32" s="1028"/>
      <c r="AT32" s="1028"/>
      <c r="AU32" s="1028"/>
      <c r="AV32" s="1028"/>
      <c r="AW32" s="1028"/>
      <c r="AX32" s="1028"/>
      <c r="AY32" s="1028"/>
      <c r="AZ32" s="1099"/>
      <c r="BA32" s="1099"/>
      <c r="BB32" s="1099"/>
      <c r="BC32" s="1099"/>
      <c r="BD32" s="1099"/>
      <c r="BE32" s="1089"/>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408</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392</v>
      </c>
      <c r="B63" s="1001" t="s">
        <v>409</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19</v>
      </c>
      <c r="AG63" s="1016"/>
      <c r="AH63" s="1016"/>
      <c r="AI63" s="1016"/>
      <c r="AJ63" s="1087"/>
      <c r="AK63" s="1088"/>
      <c r="AL63" s="1020"/>
      <c r="AM63" s="1020"/>
      <c r="AN63" s="1020"/>
      <c r="AO63" s="1020"/>
      <c r="AP63" s="1016">
        <f>SUM(AP28:AT62)</f>
        <v>135</v>
      </c>
      <c r="AQ63" s="1016"/>
      <c r="AR63" s="1016"/>
      <c r="AS63" s="1016"/>
      <c r="AT63" s="1016"/>
      <c r="AU63" s="1016">
        <f>SUM(AU28:AY62)</f>
        <v>62</v>
      </c>
      <c r="AV63" s="1016"/>
      <c r="AW63" s="1016"/>
      <c r="AX63" s="1016"/>
      <c r="AY63" s="1016"/>
      <c r="AZ63" s="1082"/>
      <c r="BA63" s="1082"/>
      <c r="BB63" s="1082"/>
      <c r="BC63" s="1082"/>
      <c r="BD63" s="1082"/>
      <c r="BE63" s="1017"/>
      <c r="BF63" s="1017"/>
      <c r="BG63" s="1017"/>
      <c r="BH63" s="1017"/>
      <c r="BI63" s="1018"/>
      <c r="BJ63" s="1083" t="s">
        <v>137</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411</v>
      </c>
      <c r="B66" s="1053"/>
      <c r="C66" s="1053"/>
      <c r="D66" s="1053"/>
      <c r="E66" s="1053"/>
      <c r="F66" s="1053"/>
      <c r="G66" s="1053"/>
      <c r="H66" s="1053"/>
      <c r="I66" s="1053"/>
      <c r="J66" s="1053"/>
      <c r="K66" s="1053"/>
      <c r="L66" s="1053"/>
      <c r="M66" s="1053"/>
      <c r="N66" s="1053"/>
      <c r="O66" s="1053"/>
      <c r="P66" s="1054"/>
      <c r="Q66" s="1058" t="s">
        <v>412</v>
      </c>
      <c r="R66" s="1059"/>
      <c r="S66" s="1059"/>
      <c r="T66" s="1059"/>
      <c r="U66" s="1060"/>
      <c r="V66" s="1058" t="s">
        <v>397</v>
      </c>
      <c r="W66" s="1059"/>
      <c r="X66" s="1059"/>
      <c r="Y66" s="1059"/>
      <c r="Z66" s="1060"/>
      <c r="AA66" s="1058" t="s">
        <v>398</v>
      </c>
      <c r="AB66" s="1059"/>
      <c r="AC66" s="1059"/>
      <c r="AD66" s="1059"/>
      <c r="AE66" s="1060"/>
      <c r="AF66" s="1064" t="s">
        <v>399</v>
      </c>
      <c r="AG66" s="1065"/>
      <c r="AH66" s="1065"/>
      <c r="AI66" s="1065"/>
      <c r="AJ66" s="1066"/>
      <c r="AK66" s="1058" t="s">
        <v>413</v>
      </c>
      <c r="AL66" s="1053"/>
      <c r="AM66" s="1053"/>
      <c r="AN66" s="1053"/>
      <c r="AO66" s="1054"/>
      <c r="AP66" s="1058" t="s">
        <v>414</v>
      </c>
      <c r="AQ66" s="1059"/>
      <c r="AR66" s="1059"/>
      <c r="AS66" s="1059"/>
      <c r="AT66" s="1060"/>
      <c r="AU66" s="1058" t="s">
        <v>415</v>
      </c>
      <c r="AV66" s="1059"/>
      <c r="AW66" s="1059"/>
      <c r="AX66" s="1059"/>
      <c r="AY66" s="1060"/>
      <c r="AZ66" s="1058" t="s">
        <v>377</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1" t="s">
        <v>575</v>
      </c>
      <c r="C68" s="1042"/>
      <c r="D68" s="1042"/>
      <c r="E68" s="1042"/>
      <c r="F68" s="1042"/>
      <c r="G68" s="1042"/>
      <c r="H68" s="1042"/>
      <c r="I68" s="1042"/>
      <c r="J68" s="1042"/>
      <c r="K68" s="1042"/>
      <c r="L68" s="1042"/>
      <c r="M68" s="1042"/>
      <c r="N68" s="1042"/>
      <c r="O68" s="1042"/>
      <c r="P68" s="1043"/>
      <c r="Q68" s="1044">
        <v>158</v>
      </c>
      <c r="R68" s="1045"/>
      <c r="S68" s="1045"/>
      <c r="T68" s="1045"/>
      <c r="U68" s="1045"/>
      <c r="V68" s="1045">
        <v>149</v>
      </c>
      <c r="W68" s="1045"/>
      <c r="X68" s="1045"/>
      <c r="Y68" s="1045"/>
      <c r="Z68" s="1045"/>
      <c r="AA68" s="1045">
        <v>9</v>
      </c>
      <c r="AB68" s="1045"/>
      <c r="AC68" s="1045"/>
      <c r="AD68" s="1045"/>
      <c r="AE68" s="1045"/>
      <c r="AF68" s="1045">
        <v>9</v>
      </c>
      <c r="AG68" s="1045"/>
      <c r="AH68" s="1045"/>
      <c r="AI68" s="1045"/>
      <c r="AJ68" s="1045"/>
      <c r="AK68" s="1045" t="s">
        <v>584</v>
      </c>
      <c r="AL68" s="1045"/>
      <c r="AM68" s="1045"/>
      <c r="AN68" s="1045"/>
      <c r="AO68" s="1045"/>
      <c r="AP68" s="1028" t="s">
        <v>503</v>
      </c>
      <c r="AQ68" s="1028"/>
      <c r="AR68" s="1028"/>
      <c r="AS68" s="1028"/>
      <c r="AT68" s="1028"/>
      <c r="AU68" s="1028" t="s">
        <v>503</v>
      </c>
      <c r="AV68" s="1028"/>
      <c r="AW68" s="1028"/>
      <c r="AX68" s="1028"/>
      <c r="AY68" s="1028"/>
      <c r="AZ68" s="1039"/>
      <c r="BA68" s="1039"/>
      <c r="BB68" s="1039"/>
      <c r="BC68" s="1039"/>
      <c r="BD68" s="1040"/>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576</v>
      </c>
      <c r="C69" s="1032"/>
      <c r="D69" s="1032"/>
      <c r="E69" s="1032"/>
      <c r="F69" s="1032"/>
      <c r="G69" s="1032"/>
      <c r="H69" s="1032"/>
      <c r="I69" s="1032"/>
      <c r="J69" s="1032"/>
      <c r="K69" s="1032"/>
      <c r="L69" s="1032"/>
      <c r="M69" s="1032"/>
      <c r="N69" s="1032"/>
      <c r="O69" s="1032"/>
      <c r="P69" s="1033"/>
      <c r="Q69" s="1034">
        <v>7417</v>
      </c>
      <c r="R69" s="1028"/>
      <c r="S69" s="1028"/>
      <c r="T69" s="1028"/>
      <c r="U69" s="1028"/>
      <c r="V69" s="1028">
        <v>7036</v>
      </c>
      <c r="W69" s="1028"/>
      <c r="X69" s="1028"/>
      <c r="Y69" s="1028"/>
      <c r="Z69" s="1028"/>
      <c r="AA69" s="1028">
        <v>381</v>
      </c>
      <c r="AB69" s="1028"/>
      <c r="AC69" s="1028"/>
      <c r="AD69" s="1028"/>
      <c r="AE69" s="1028"/>
      <c r="AF69" s="1028">
        <v>381</v>
      </c>
      <c r="AG69" s="1028"/>
      <c r="AH69" s="1028"/>
      <c r="AI69" s="1028"/>
      <c r="AJ69" s="1028"/>
      <c r="AK69" s="1028" t="s">
        <v>584</v>
      </c>
      <c r="AL69" s="1028"/>
      <c r="AM69" s="1028"/>
      <c r="AN69" s="1028"/>
      <c r="AO69" s="1028"/>
      <c r="AP69" s="1028" t="s">
        <v>503</v>
      </c>
      <c r="AQ69" s="1028"/>
      <c r="AR69" s="1028"/>
      <c r="AS69" s="1028"/>
      <c r="AT69" s="1028"/>
      <c r="AU69" s="1028" t="s">
        <v>503</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577</v>
      </c>
      <c r="C70" s="1032"/>
      <c r="D70" s="1032"/>
      <c r="E70" s="1032"/>
      <c r="F70" s="1032"/>
      <c r="G70" s="1032"/>
      <c r="H70" s="1032"/>
      <c r="I70" s="1032"/>
      <c r="J70" s="1032"/>
      <c r="K70" s="1032"/>
      <c r="L70" s="1032"/>
      <c r="M70" s="1032"/>
      <c r="N70" s="1032"/>
      <c r="O70" s="1032"/>
      <c r="P70" s="1033"/>
      <c r="Q70" s="1034" t="s">
        <v>574</v>
      </c>
      <c r="R70" s="1028"/>
      <c r="S70" s="1028"/>
      <c r="T70" s="1028"/>
      <c r="U70" s="1028"/>
      <c r="V70" s="1028" t="s">
        <v>574</v>
      </c>
      <c r="W70" s="1028"/>
      <c r="X70" s="1028"/>
      <c r="Y70" s="1028"/>
      <c r="Z70" s="1028"/>
      <c r="AA70" s="1028" t="s">
        <v>574</v>
      </c>
      <c r="AB70" s="1028"/>
      <c r="AC70" s="1028"/>
      <c r="AD70" s="1028"/>
      <c r="AE70" s="1028"/>
      <c r="AF70" s="1028" t="s">
        <v>574</v>
      </c>
      <c r="AG70" s="1028"/>
      <c r="AH70" s="1028"/>
      <c r="AI70" s="1028"/>
      <c r="AJ70" s="1028"/>
      <c r="AK70" s="1028" t="s">
        <v>574</v>
      </c>
      <c r="AL70" s="1028"/>
      <c r="AM70" s="1028"/>
      <c r="AN70" s="1028"/>
      <c r="AO70" s="1028"/>
      <c r="AP70" s="1028" t="s">
        <v>574</v>
      </c>
      <c r="AQ70" s="1028"/>
      <c r="AR70" s="1028"/>
      <c r="AS70" s="1028"/>
      <c r="AT70" s="1028"/>
      <c r="AU70" s="1028" t="s">
        <v>574</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578</v>
      </c>
      <c r="C71" s="1032"/>
      <c r="D71" s="1032"/>
      <c r="E71" s="1032"/>
      <c r="F71" s="1032"/>
      <c r="G71" s="1032"/>
      <c r="H71" s="1032"/>
      <c r="I71" s="1032"/>
      <c r="J71" s="1032"/>
      <c r="K71" s="1032"/>
      <c r="L71" s="1032"/>
      <c r="M71" s="1032"/>
      <c r="N71" s="1032"/>
      <c r="O71" s="1032"/>
      <c r="P71" s="1033"/>
      <c r="Q71" s="1034">
        <v>1585</v>
      </c>
      <c r="R71" s="1028"/>
      <c r="S71" s="1028"/>
      <c r="T71" s="1028"/>
      <c r="U71" s="1028"/>
      <c r="V71" s="1028">
        <v>1538</v>
      </c>
      <c r="W71" s="1028"/>
      <c r="X71" s="1028"/>
      <c r="Y71" s="1028"/>
      <c r="Z71" s="1028"/>
      <c r="AA71" s="1028">
        <v>47</v>
      </c>
      <c r="AB71" s="1028"/>
      <c r="AC71" s="1028"/>
      <c r="AD71" s="1028"/>
      <c r="AE71" s="1028"/>
      <c r="AF71" s="1028">
        <v>47</v>
      </c>
      <c r="AG71" s="1028"/>
      <c r="AH71" s="1028"/>
      <c r="AI71" s="1028"/>
      <c r="AJ71" s="1028"/>
      <c r="AK71" s="1028">
        <v>33</v>
      </c>
      <c r="AL71" s="1028"/>
      <c r="AM71" s="1028"/>
      <c r="AN71" s="1028"/>
      <c r="AO71" s="1028"/>
      <c r="AP71" s="1028" t="s">
        <v>503</v>
      </c>
      <c r="AQ71" s="1028"/>
      <c r="AR71" s="1028"/>
      <c r="AS71" s="1028"/>
      <c r="AT71" s="1028"/>
      <c r="AU71" s="1028" t="s">
        <v>503</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579</v>
      </c>
      <c r="C72" s="1032"/>
      <c r="D72" s="1032"/>
      <c r="E72" s="1032"/>
      <c r="F72" s="1032"/>
      <c r="G72" s="1032"/>
      <c r="H72" s="1032"/>
      <c r="I72" s="1032"/>
      <c r="J72" s="1032"/>
      <c r="K72" s="1032"/>
      <c r="L72" s="1032"/>
      <c r="M72" s="1032"/>
      <c r="N72" s="1032"/>
      <c r="O72" s="1032"/>
      <c r="P72" s="1033"/>
      <c r="Q72" s="1034">
        <v>36028</v>
      </c>
      <c r="R72" s="1028"/>
      <c r="S72" s="1028"/>
      <c r="T72" s="1028"/>
      <c r="U72" s="1028"/>
      <c r="V72" s="1028">
        <v>35168</v>
      </c>
      <c r="W72" s="1028"/>
      <c r="X72" s="1028"/>
      <c r="Y72" s="1028"/>
      <c r="Z72" s="1028"/>
      <c r="AA72" s="1028">
        <f>Q72-V72</f>
        <v>860</v>
      </c>
      <c r="AB72" s="1028"/>
      <c r="AC72" s="1028"/>
      <c r="AD72" s="1028"/>
      <c r="AE72" s="1028"/>
      <c r="AF72" s="1028">
        <v>860</v>
      </c>
      <c r="AG72" s="1028"/>
      <c r="AH72" s="1028"/>
      <c r="AI72" s="1028"/>
      <c r="AJ72" s="1028"/>
      <c r="AK72" s="1028">
        <v>800</v>
      </c>
      <c r="AL72" s="1028"/>
      <c r="AM72" s="1028"/>
      <c r="AN72" s="1028"/>
      <c r="AO72" s="1028"/>
      <c r="AP72" s="1028" t="s">
        <v>503</v>
      </c>
      <c r="AQ72" s="1028"/>
      <c r="AR72" s="1028"/>
      <c r="AS72" s="1028"/>
      <c r="AT72" s="1028"/>
      <c r="AU72" s="1028" t="s">
        <v>503</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580</v>
      </c>
      <c r="C73" s="1032"/>
      <c r="D73" s="1032"/>
      <c r="E73" s="1032"/>
      <c r="F73" s="1032"/>
      <c r="G73" s="1032"/>
      <c r="H73" s="1032"/>
      <c r="I73" s="1032"/>
      <c r="J73" s="1032"/>
      <c r="K73" s="1032"/>
      <c r="L73" s="1032"/>
      <c r="M73" s="1032"/>
      <c r="N73" s="1032"/>
      <c r="O73" s="1032"/>
      <c r="P73" s="1033"/>
      <c r="Q73" s="1034">
        <v>164</v>
      </c>
      <c r="R73" s="1028"/>
      <c r="S73" s="1028"/>
      <c r="T73" s="1028"/>
      <c r="U73" s="1028"/>
      <c r="V73" s="1028">
        <v>124</v>
      </c>
      <c r="W73" s="1028"/>
      <c r="X73" s="1028"/>
      <c r="Y73" s="1028"/>
      <c r="Z73" s="1028"/>
      <c r="AA73" s="1028">
        <f>Q73-V73</f>
        <v>40</v>
      </c>
      <c r="AB73" s="1028"/>
      <c r="AC73" s="1028"/>
      <c r="AD73" s="1028"/>
      <c r="AE73" s="1028"/>
      <c r="AF73" s="1028">
        <v>40</v>
      </c>
      <c r="AG73" s="1028"/>
      <c r="AH73" s="1028"/>
      <c r="AI73" s="1028"/>
      <c r="AJ73" s="1028"/>
      <c r="AK73" s="1028" t="s">
        <v>584</v>
      </c>
      <c r="AL73" s="1028"/>
      <c r="AM73" s="1028"/>
      <c r="AN73" s="1028"/>
      <c r="AO73" s="1028"/>
      <c r="AP73" s="1028" t="s">
        <v>503</v>
      </c>
      <c r="AQ73" s="1028"/>
      <c r="AR73" s="1028"/>
      <c r="AS73" s="1028"/>
      <c r="AT73" s="1028"/>
      <c r="AU73" s="1028" t="s">
        <v>503</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581</v>
      </c>
      <c r="C74" s="1032"/>
      <c r="D74" s="1032"/>
      <c r="E74" s="1032"/>
      <c r="F74" s="1032"/>
      <c r="G74" s="1032"/>
      <c r="H74" s="1032"/>
      <c r="I74" s="1032"/>
      <c r="J74" s="1032"/>
      <c r="K74" s="1032"/>
      <c r="L74" s="1032"/>
      <c r="M74" s="1032"/>
      <c r="N74" s="1032"/>
      <c r="O74" s="1032"/>
      <c r="P74" s="1033"/>
      <c r="Q74" s="1034">
        <v>147921</v>
      </c>
      <c r="R74" s="1028"/>
      <c r="S74" s="1028"/>
      <c r="T74" s="1028"/>
      <c r="U74" s="1028"/>
      <c r="V74" s="1028">
        <v>139803</v>
      </c>
      <c r="W74" s="1028"/>
      <c r="X74" s="1028"/>
      <c r="Y74" s="1028"/>
      <c r="Z74" s="1028"/>
      <c r="AA74" s="1028">
        <f>Q74-V74</f>
        <v>8118</v>
      </c>
      <c r="AB74" s="1028"/>
      <c r="AC74" s="1028"/>
      <c r="AD74" s="1028"/>
      <c r="AE74" s="1028"/>
      <c r="AF74" s="1028">
        <v>8118</v>
      </c>
      <c r="AG74" s="1028"/>
      <c r="AH74" s="1028"/>
      <c r="AI74" s="1028"/>
      <c r="AJ74" s="1028"/>
      <c r="AK74" s="1028">
        <v>1654</v>
      </c>
      <c r="AL74" s="1028"/>
      <c r="AM74" s="1028"/>
      <c r="AN74" s="1028"/>
      <c r="AO74" s="1028"/>
      <c r="AP74" s="1028" t="s">
        <v>503</v>
      </c>
      <c r="AQ74" s="1028"/>
      <c r="AR74" s="1028"/>
      <c r="AS74" s="1028"/>
      <c r="AT74" s="1028"/>
      <c r="AU74" s="1028" t="s">
        <v>503</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582</v>
      </c>
      <c r="C75" s="1032"/>
      <c r="D75" s="1032"/>
      <c r="E75" s="1032"/>
      <c r="F75" s="1032"/>
      <c r="G75" s="1032"/>
      <c r="H75" s="1032"/>
      <c r="I75" s="1032"/>
      <c r="J75" s="1032"/>
      <c r="K75" s="1032"/>
      <c r="L75" s="1032"/>
      <c r="M75" s="1032"/>
      <c r="N75" s="1032"/>
      <c r="O75" s="1032"/>
      <c r="P75" s="1033"/>
      <c r="Q75" s="1035">
        <v>3227</v>
      </c>
      <c r="R75" s="1036"/>
      <c r="S75" s="1036"/>
      <c r="T75" s="1036"/>
      <c r="U75" s="1037"/>
      <c r="V75" s="1038">
        <v>3136</v>
      </c>
      <c r="W75" s="1036"/>
      <c r="X75" s="1036"/>
      <c r="Y75" s="1036"/>
      <c r="Z75" s="1037"/>
      <c r="AA75" s="1038">
        <f>Q75-V75</f>
        <v>91</v>
      </c>
      <c r="AB75" s="1036"/>
      <c r="AC75" s="1036"/>
      <c r="AD75" s="1036"/>
      <c r="AE75" s="1037"/>
      <c r="AF75" s="1038">
        <v>56</v>
      </c>
      <c r="AG75" s="1036"/>
      <c r="AH75" s="1036"/>
      <c r="AI75" s="1036"/>
      <c r="AJ75" s="1037"/>
      <c r="AK75" s="1038" t="s">
        <v>574</v>
      </c>
      <c r="AL75" s="1036"/>
      <c r="AM75" s="1036"/>
      <c r="AN75" s="1036"/>
      <c r="AO75" s="1037"/>
      <c r="AP75" s="1038">
        <v>1027</v>
      </c>
      <c r="AQ75" s="1036"/>
      <c r="AR75" s="1036"/>
      <c r="AS75" s="1036"/>
      <c r="AT75" s="1037"/>
      <c r="AU75" s="1038" t="s">
        <v>574</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583</v>
      </c>
      <c r="C76" s="1032"/>
      <c r="D76" s="1032"/>
      <c r="E76" s="1032"/>
      <c r="F76" s="1032"/>
      <c r="G76" s="1032"/>
      <c r="H76" s="1032"/>
      <c r="I76" s="1032"/>
      <c r="J76" s="1032"/>
      <c r="K76" s="1032"/>
      <c r="L76" s="1032"/>
      <c r="M76" s="1032"/>
      <c r="N76" s="1032"/>
      <c r="O76" s="1032"/>
      <c r="P76" s="1033"/>
      <c r="Q76" s="1035">
        <f>88+8+176+263</f>
        <v>535</v>
      </c>
      <c r="R76" s="1036"/>
      <c r="S76" s="1036"/>
      <c r="T76" s="1036"/>
      <c r="U76" s="1037"/>
      <c r="V76" s="1038">
        <v>477</v>
      </c>
      <c r="W76" s="1036"/>
      <c r="X76" s="1036"/>
      <c r="Y76" s="1036"/>
      <c r="Z76" s="1037"/>
      <c r="AA76" s="1038">
        <f>Q76-V76</f>
        <v>58</v>
      </c>
      <c r="AB76" s="1036"/>
      <c r="AC76" s="1036"/>
      <c r="AD76" s="1036"/>
      <c r="AE76" s="1037"/>
      <c r="AF76" s="1038">
        <f>8+1+26+20</f>
        <v>55</v>
      </c>
      <c r="AG76" s="1036"/>
      <c r="AH76" s="1036"/>
      <c r="AI76" s="1036"/>
      <c r="AJ76" s="1037"/>
      <c r="AK76" s="1038" t="s">
        <v>574</v>
      </c>
      <c r="AL76" s="1036"/>
      <c r="AM76" s="1036"/>
      <c r="AN76" s="1036"/>
      <c r="AO76" s="1037"/>
      <c r="AP76" s="1038">
        <v>853</v>
      </c>
      <c r="AQ76" s="1036"/>
      <c r="AR76" s="1036"/>
      <c r="AS76" s="1036"/>
      <c r="AT76" s="1037"/>
      <c r="AU76" s="1038" t="s">
        <v>574</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392</v>
      </c>
      <c r="B88" s="1001" t="s">
        <v>416</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f>SUM(AF68:AJ76)</f>
        <v>9566</v>
      </c>
      <c r="AG88" s="1016"/>
      <c r="AH88" s="1016"/>
      <c r="AI88" s="1016"/>
      <c r="AJ88" s="1016"/>
      <c r="AK88" s="1020"/>
      <c r="AL88" s="1020"/>
      <c r="AM88" s="1020"/>
      <c r="AN88" s="1020"/>
      <c r="AO88" s="1020"/>
      <c r="AP88" s="1016">
        <f>SUM(AP68:AT76)</f>
        <v>1880</v>
      </c>
      <c r="AQ88" s="1016"/>
      <c r="AR88" s="1016"/>
      <c r="AS88" s="1016"/>
      <c r="AT88" s="1016"/>
      <c r="AU88" s="1016">
        <f>SUM(AU68:AY76)</f>
        <v>0</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01" t="s">
        <v>417</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f>SUM(CR7:CV88)</f>
        <v>14</v>
      </c>
      <c r="CS102" s="1008"/>
      <c r="CT102" s="1008"/>
      <c r="CU102" s="1008"/>
      <c r="CV102" s="1009"/>
      <c r="CW102" s="1007">
        <f t="shared" ref="CW102" si="2">SUM(CW7:DA88)</f>
        <v>7</v>
      </c>
      <c r="CX102" s="1008"/>
      <c r="CY102" s="1008"/>
      <c r="CZ102" s="1008"/>
      <c r="DA102" s="1009"/>
      <c r="DB102" s="1007">
        <f t="shared" ref="DB102" si="3">SUM(DB7:DF88)</f>
        <v>0</v>
      </c>
      <c r="DC102" s="1008"/>
      <c r="DD102" s="1008"/>
      <c r="DE102" s="1008"/>
      <c r="DF102" s="1009"/>
      <c r="DG102" s="1007">
        <f t="shared" ref="DG102" si="4">SUM(DG7:DK88)</f>
        <v>0</v>
      </c>
      <c r="DH102" s="1008"/>
      <c r="DI102" s="1008"/>
      <c r="DJ102" s="1008"/>
      <c r="DK102" s="1009"/>
      <c r="DL102" s="1007">
        <f t="shared" ref="DL102" si="5">SUM(DL7:DP88)</f>
        <v>0</v>
      </c>
      <c r="DM102" s="1008"/>
      <c r="DN102" s="1008"/>
      <c r="DO102" s="1008"/>
      <c r="DP102" s="1009"/>
      <c r="DQ102" s="1007">
        <f t="shared" ref="DQ102" si="6">SUM(DQ7:DU88)</f>
        <v>0</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418</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419</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422</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423</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424</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425</v>
      </c>
      <c r="AB109" s="951"/>
      <c r="AC109" s="951"/>
      <c r="AD109" s="951"/>
      <c r="AE109" s="952"/>
      <c r="AF109" s="953" t="s">
        <v>426</v>
      </c>
      <c r="AG109" s="951"/>
      <c r="AH109" s="951"/>
      <c r="AI109" s="951"/>
      <c r="AJ109" s="952"/>
      <c r="AK109" s="953" t="s">
        <v>305</v>
      </c>
      <c r="AL109" s="951"/>
      <c r="AM109" s="951"/>
      <c r="AN109" s="951"/>
      <c r="AO109" s="952"/>
      <c r="AP109" s="953" t="s">
        <v>427</v>
      </c>
      <c r="AQ109" s="951"/>
      <c r="AR109" s="951"/>
      <c r="AS109" s="951"/>
      <c r="AT109" s="982"/>
      <c r="AU109" s="950" t="s">
        <v>424</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425</v>
      </c>
      <c r="BR109" s="951"/>
      <c r="BS109" s="951"/>
      <c r="BT109" s="951"/>
      <c r="BU109" s="952"/>
      <c r="BV109" s="953" t="s">
        <v>426</v>
      </c>
      <c r="BW109" s="951"/>
      <c r="BX109" s="951"/>
      <c r="BY109" s="951"/>
      <c r="BZ109" s="952"/>
      <c r="CA109" s="953" t="s">
        <v>305</v>
      </c>
      <c r="CB109" s="951"/>
      <c r="CC109" s="951"/>
      <c r="CD109" s="951"/>
      <c r="CE109" s="952"/>
      <c r="CF109" s="989" t="s">
        <v>427</v>
      </c>
      <c r="CG109" s="989"/>
      <c r="CH109" s="989"/>
      <c r="CI109" s="989"/>
      <c r="CJ109" s="989"/>
      <c r="CK109" s="953" t="s">
        <v>428</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425</v>
      </c>
      <c r="DH109" s="951"/>
      <c r="DI109" s="951"/>
      <c r="DJ109" s="951"/>
      <c r="DK109" s="952"/>
      <c r="DL109" s="953" t="s">
        <v>426</v>
      </c>
      <c r="DM109" s="951"/>
      <c r="DN109" s="951"/>
      <c r="DO109" s="951"/>
      <c r="DP109" s="952"/>
      <c r="DQ109" s="953" t="s">
        <v>305</v>
      </c>
      <c r="DR109" s="951"/>
      <c r="DS109" s="951"/>
      <c r="DT109" s="951"/>
      <c r="DU109" s="952"/>
      <c r="DV109" s="953" t="s">
        <v>427</v>
      </c>
      <c r="DW109" s="951"/>
      <c r="DX109" s="951"/>
      <c r="DY109" s="951"/>
      <c r="DZ109" s="982"/>
    </row>
    <row r="110" spans="1:131" s="248" customFormat="1" ht="26.25" customHeight="1" x14ac:dyDescent="0.15">
      <c r="A110" s="853" t="s">
        <v>429</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254049</v>
      </c>
      <c r="AB110" s="944"/>
      <c r="AC110" s="944"/>
      <c r="AD110" s="944"/>
      <c r="AE110" s="945"/>
      <c r="AF110" s="946">
        <v>281534</v>
      </c>
      <c r="AG110" s="944"/>
      <c r="AH110" s="944"/>
      <c r="AI110" s="944"/>
      <c r="AJ110" s="945"/>
      <c r="AK110" s="946">
        <v>307421</v>
      </c>
      <c r="AL110" s="944"/>
      <c r="AM110" s="944"/>
      <c r="AN110" s="944"/>
      <c r="AO110" s="945"/>
      <c r="AP110" s="947">
        <v>52.3</v>
      </c>
      <c r="AQ110" s="948"/>
      <c r="AR110" s="948"/>
      <c r="AS110" s="948"/>
      <c r="AT110" s="949"/>
      <c r="AU110" s="983" t="s">
        <v>72</v>
      </c>
      <c r="AV110" s="984"/>
      <c r="AW110" s="984"/>
      <c r="AX110" s="984"/>
      <c r="AY110" s="984"/>
      <c r="AZ110" s="909" t="s">
        <v>430</v>
      </c>
      <c r="BA110" s="854"/>
      <c r="BB110" s="854"/>
      <c r="BC110" s="854"/>
      <c r="BD110" s="854"/>
      <c r="BE110" s="854"/>
      <c r="BF110" s="854"/>
      <c r="BG110" s="854"/>
      <c r="BH110" s="854"/>
      <c r="BI110" s="854"/>
      <c r="BJ110" s="854"/>
      <c r="BK110" s="854"/>
      <c r="BL110" s="854"/>
      <c r="BM110" s="854"/>
      <c r="BN110" s="854"/>
      <c r="BO110" s="854"/>
      <c r="BP110" s="855"/>
      <c r="BQ110" s="910">
        <v>2672212</v>
      </c>
      <c r="BR110" s="891"/>
      <c r="BS110" s="891"/>
      <c r="BT110" s="891"/>
      <c r="BU110" s="891"/>
      <c r="BV110" s="891">
        <v>2605382</v>
      </c>
      <c r="BW110" s="891"/>
      <c r="BX110" s="891"/>
      <c r="BY110" s="891"/>
      <c r="BZ110" s="891"/>
      <c r="CA110" s="891">
        <v>2888999</v>
      </c>
      <c r="CB110" s="891"/>
      <c r="CC110" s="891"/>
      <c r="CD110" s="891"/>
      <c r="CE110" s="891"/>
      <c r="CF110" s="915">
        <v>491.9</v>
      </c>
      <c r="CG110" s="916"/>
      <c r="CH110" s="916"/>
      <c r="CI110" s="916"/>
      <c r="CJ110" s="916"/>
      <c r="CK110" s="979" t="s">
        <v>431</v>
      </c>
      <c r="CL110" s="865"/>
      <c r="CM110" s="940" t="s">
        <v>432</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137</v>
      </c>
      <c r="DH110" s="891"/>
      <c r="DI110" s="891"/>
      <c r="DJ110" s="891"/>
      <c r="DK110" s="891"/>
      <c r="DL110" s="891" t="s">
        <v>137</v>
      </c>
      <c r="DM110" s="891"/>
      <c r="DN110" s="891"/>
      <c r="DO110" s="891"/>
      <c r="DP110" s="891"/>
      <c r="DQ110" s="891" t="s">
        <v>137</v>
      </c>
      <c r="DR110" s="891"/>
      <c r="DS110" s="891"/>
      <c r="DT110" s="891"/>
      <c r="DU110" s="891"/>
      <c r="DV110" s="892" t="s">
        <v>137</v>
      </c>
      <c r="DW110" s="892"/>
      <c r="DX110" s="892"/>
      <c r="DY110" s="892"/>
      <c r="DZ110" s="893"/>
    </row>
    <row r="111" spans="1:131" s="248" customFormat="1" ht="26.25" customHeight="1" x14ac:dyDescent="0.15">
      <c r="A111" s="820" t="s">
        <v>433</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137</v>
      </c>
      <c r="AB111" s="972"/>
      <c r="AC111" s="972"/>
      <c r="AD111" s="972"/>
      <c r="AE111" s="973"/>
      <c r="AF111" s="974" t="s">
        <v>137</v>
      </c>
      <c r="AG111" s="972"/>
      <c r="AH111" s="972"/>
      <c r="AI111" s="972"/>
      <c r="AJ111" s="973"/>
      <c r="AK111" s="974" t="s">
        <v>137</v>
      </c>
      <c r="AL111" s="972"/>
      <c r="AM111" s="972"/>
      <c r="AN111" s="972"/>
      <c r="AO111" s="973"/>
      <c r="AP111" s="975" t="s">
        <v>137</v>
      </c>
      <c r="AQ111" s="976"/>
      <c r="AR111" s="976"/>
      <c r="AS111" s="976"/>
      <c r="AT111" s="977"/>
      <c r="AU111" s="985"/>
      <c r="AV111" s="986"/>
      <c r="AW111" s="986"/>
      <c r="AX111" s="986"/>
      <c r="AY111" s="986"/>
      <c r="AZ111" s="861" t="s">
        <v>434</v>
      </c>
      <c r="BA111" s="796"/>
      <c r="BB111" s="796"/>
      <c r="BC111" s="796"/>
      <c r="BD111" s="796"/>
      <c r="BE111" s="796"/>
      <c r="BF111" s="796"/>
      <c r="BG111" s="796"/>
      <c r="BH111" s="796"/>
      <c r="BI111" s="796"/>
      <c r="BJ111" s="796"/>
      <c r="BK111" s="796"/>
      <c r="BL111" s="796"/>
      <c r="BM111" s="796"/>
      <c r="BN111" s="796"/>
      <c r="BO111" s="796"/>
      <c r="BP111" s="797"/>
      <c r="BQ111" s="862" t="s">
        <v>137</v>
      </c>
      <c r="BR111" s="863"/>
      <c r="BS111" s="863"/>
      <c r="BT111" s="863"/>
      <c r="BU111" s="863"/>
      <c r="BV111" s="863" t="s">
        <v>137</v>
      </c>
      <c r="BW111" s="863"/>
      <c r="BX111" s="863"/>
      <c r="BY111" s="863"/>
      <c r="BZ111" s="863"/>
      <c r="CA111" s="863" t="s">
        <v>137</v>
      </c>
      <c r="CB111" s="863"/>
      <c r="CC111" s="863"/>
      <c r="CD111" s="863"/>
      <c r="CE111" s="863"/>
      <c r="CF111" s="924" t="s">
        <v>137</v>
      </c>
      <c r="CG111" s="925"/>
      <c r="CH111" s="925"/>
      <c r="CI111" s="925"/>
      <c r="CJ111" s="925"/>
      <c r="CK111" s="980"/>
      <c r="CL111" s="867"/>
      <c r="CM111" s="870" t="s">
        <v>435</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137</v>
      </c>
      <c r="DH111" s="863"/>
      <c r="DI111" s="863"/>
      <c r="DJ111" s="863"/>
      <c r="DK111" s="863"/>
      <c r="DL111" s="863" t="s">
        <v>137</v>
      </c>
      <c r="DM111" s="863"/>
      <c r="DN111" s="863"/>
      <c r="DO111" s="863"/>
      <c r="DP111" s="863"/>
      <c r="DQ111" s="863" t="s">
        <v>137</v>
      </c>
      <c r="DR111" s="863"/>
      <c r="DS111" s="863"/>
      <c r="DT111" s="863"/>
      <c r="DU111" s="863"/>
      <c r="DV111" s="840" t="s">
        <v>137</v>
      </c>
      <c r="DW111" s="840"/>
      <c r="DX111" s="840"/>
      <c r="DY111" s="840"/>
      <c r="DZ111" s="841"/>
    </row>
    <row r="112" spans="1:131" s="248" customFormat="1" ht="26.25" customHeight="1" x14ac:dyDescent="0.15">
      <c r="A112" s="965" t="s">
        <v>436</v>
      </c>
      <c r="B112" s="966"/>
      <c r="C112" s="796" t="s">
        <v>437</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137</v>
      </c>
      <c r="AB112" s="826"/>
      <c r="AC112" s="826"/>
      <c r="AD112" s="826"/>
      <c r="AE112" s="827"/>
      <c r="AF112" s="828" t="s">
        <v>137</v>
      </c>
      <c r="AG112" s="826"/>
      <c r="AH112" s="826"/>
      <c r="AI112" s="826"/>
      <c r="AJ112" s="827"/>
      <c r="AK112" s="828" t="s">
        <v>137</v>
      </c>
      <c r="AL112" s="826"/>
      <c r="AM112" s="826"/>
      <c r="AN112" s="826"/>
      <c r="AO112" s="827"/>
      <c r="AP112" s="873" t="s">
        <v>137</v>
      </c>
      <c r="AQ112" s="874"/>
      <c r="AR112" s="874"/>
      <c r="AS112" s="874"/>
      <c r="AT112" s="875"/>
      <c r="AU112" s="985"/>
      <c r="AV112" s="986"/>
      <c r="AW112" s="986"/>
      <c r="AX112" s="986"/>
      <c r="AY112" s="986"/>
      <c r="AZ112" s="861" t="s">
        <v>438</v>
      </c>
      <c r="BA112" s="796"/>
      <c r="BB112" s="796"/>
      <c r="BC112" s="796"/>
      <c r="BD112" s="796"/>
      <c r="BE112" s="796"/>
      <c r="BF112" s="796"/>
      <c r="BG112" s="796"/>
      <c r="BH112" s="796"/>
      <c r="BI112" s="796"/>
      <c r="BJ112" s="796"/>
      <c r="BK112" s="796"/>
      <c r="BL112" s="796"/>
      <c r="BM112" s="796"/>
      <c r="BN112" s="796"/>
      <c r="BO112" s="796"/>
      <c r="BP112" s="797"/>
      <c r="BQ112" s="862">
        <v>25945</v>
      </c>
      <c r="BR112" s="863"/>
      <c r="BS112" s="863"/>
      <c r="BT112" s="863"/>
      <c r="BU112" s="863"/>
      <c r="BV112" s="863">
        <v>35092</v>
      </c>
      <c r="BW112" s="863"/>
      <c r="BX112" s="863"/>
      <c r="BY112" s="863"/>
      <c r="BZ112" s="863"/>
      <c r="CA112" s="863">
        <v>32037</v>
      </c>
      <c r="CB112" s="863"/>
      <c r="CC112" s="863"/>
      <c r="CD112" s="863"/>
      <c r="CE112" s="863"/>
      <c r="CF112" s="924">
        <v>5.5</v>
      </c>
      <c r="CG112" s="925"/>
      <c r="CH112" s="925"/>
      <c r="CI112" s="925"/>
      <c r="CJ112" s="925"/>
      <c r="CK112" s="980"/>
      <c r="CL112" s="867"/>
      <c r="CM112" s="870" t="s">
        <v>439</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137</v>
      </c>
      <c r="DH112" s="863"/>
      <c r="DI112" s="863"/>
      <c r="DJ112" s="863"/>
      <c r="DK112" s="863"/>
      <c r="DL112" s="863" t="s">
        <v>137</v>
      </c>
      <c r="DM112" s="863"/>
      <c r="DN112" s="863"/>
      <c r="DO112" s="863"/>
      <c r="DP112" s="863"/>
      <c r="DQ112" s="863" t="s">
        <v>137</v>
      </c>
      <c r="DR112" s="863"/>
      <c r="DS112" s="863"/>
      <c r="DT112" s="863"/>
      <c r="DU112" s="863"/>
      <c r="DV112" s="840" t="s">
        <v>137</v>
      </c>
      <c r="DW112" s="840"/>
      <c r="DX112" s="840"/>
      <c r="DY112" s="840"/>
      <c r="DZ112" s="841"/>
    </row>
    <row r="113" spans="1:130" s="248" customFormat="1" ht="26.25" customHeight="1" x14ac:dyDescent="0.15">
      <c r="A113" s="967"/>
      <c r="B113" s="968"/>
      <c r="C113" s="796" t="s">
        <v>440</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3793</v>
      </c>
      <c r="AB113" s="972"/>
      <c r="AC113" s="972"/>
      <c r="AD113" s="972"/>
      <c r="AE113" s="973"/>
      <c r="AF113" s="974">
        <v>3940</v>
      </c>
      <c r="AG113" s="972"/>
      <c r="AH113" s="972"/>
      <c r="AI113" s="972"/>
      <c r="AJ113" s="973"/>
      <c r="AK113" s="974">
        <v>4170</v>
      </c>
      <c r="AL113" s="972"/>
      <c r="AM113" s="972"/>
      <c r="AN113" s="972"/>
      <c r="AO113" s="973"/>
      <c r="AP113" s="975">
        <v>0.7</v>
      </c>
      <c r="AQ113" s="976"/>
      <c r="AR113" s="976"/>
      <c r="AS113" s="976"/>
      <c r="AT113" s="977"/>
      <c r="AU113" s="985"/>
      <c r="AV113" s="986"/>
      <c r="AW113" s="986"/>
      <c r="AX113" s="986"/>
      <c r="AY113" s="986"/>
      <c r="AZ113" s="861" t="s">
        <v>441</v>
      </c>
      <c r="BA113" s="796"/>
      <c r="BB113" s="796"/>
      <c r="BC113" s="796"/>
      <c r="BD113" s="796"/>
      <c r="BE113" s="796"/>
      <c r="BF113" s="796"/>
      <c r="BG113" s="796"/>
      <c r="BH113" s="796"/>
      <c r="BI113" s="796"/>
      <c r="BJ113" s="796"/>
      <c r="BK113" s="796"/>
      <c r="BL113" s="796"/>
      <c r="BM113" s="796"/>
      <c r="BN113" s="796"/>
      <c r="BO113" s="796"/>
      <c r="BP113" s="797"/>
      <c r="BQ113" s="862" t="s">
        <v>137</v>
      </c>
      <c r="BR113" s="863"/>
      <c r="BS113" s="863"/>
      <c r="BT113" s="863"/>
      <c r="BU113" s="863"/>
      <c r="BV113" s="863" t="s">
        <v>137</v>
      </c>
      <c r="BW113" s="863"/>
      <c r="BX113" s="863"/>
      <c r="BY113" s="863"/>
      <c r="BZ113" s="863"/>
      <c r="CA113" s="863" t="s">
        <v>137</v>
      </c>
      <c r="CB113" s="863"/>
      <c r="CC113" s="863"/>
      <c r="CD113" s="863"/>
      <c r="CE113" s="863"/>
      <c r="CF113" s="924" t="s">
        <v>137</v>
      </c>
      <c r="CG113" s="925"/>
      <c r="CH113" s="925"/>
      <c r="CI113" s="925"/>
      <c r="CJ113" s="925"/>
      <c r="CK113" s="980"/>
      <c r="CL113" s="867"/>
      <c r="CM113" s="870" t="s">
        <v>442</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137</v>
      </c>
      <c r="DH113" s="826"/>
      <c r="DI113" s="826"/>
      <c r="DJ113" s="826"/>
      <c r="DK113" s="827"/>
      <c r="DL113" s="828" t="s">
        <v>137</v>
      </c>
      <c r="DM113" s="826"/>
      <c r="DN113" s="826"/>
      <c r="DO113" s="826"/>
      <c r="DP113" s="827"/>
      <c r="DQ113" s="828" t="s">
        <v>137</v>
      </c>
      <c r="DR113" s="826"/>
      <c r="DS113" s="826"/>
      <c r="DT113" s="826"/>
      <c r="DU113" s="827"/>
      <c r="DV113" s="873" t="s">
        <v>137</v>
      </c>
      <c r="DW113" s="874"/>
      <c r="DX113" s="874"/>
      <c r="DY113" s="874"/>
      <c r="DZ113" s="875"/>
    </row>
    <row r="114" spans="1:130" s="248" customFormat="1" ht="26.25" customHeight="1" x14ac:dyDescent="0.15">
      <c r="A114" s="967"/>
      <c r="B114" s="968"/>
      <c r="C114" s="796" t="s">
        <v>443</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384</v>
      </c>
      <c r="AB114" s="826"/>
      <c r="AC114" s="826"/>
      <c r="AD114" s="826"/>
      <c r="AE114" s="827"/>
      <c r="AF114" s="828">
        <v>407</v>
      </c>
      <c r="AG114" s="826"/>
      <c r="AH114" s="826"/>
      <c r="AI114" s="826"/>
      <c r="AJ114" s="827"/>
      <c r="AK114" s="828">
        <v>403</v>
      </c>
      <c r="AL114" s="826"/>
      <c r="AM114" s="826"/>
      <c r="AN114" s="826"/>
      <c r="AO114" s="827"/>
      <c r="AP114" s="873">
        <v>0.1</v>
      </c>
      <c r="AQ114" s="874"/>
      <c r="AR114" s="874"/>
      <c r="AS114" s="874"/>
      <c r="AT114" s="875"/>
      <c r="AU114" s="985"/>
      <c r="AV114" s="986"/>
      <c r="AW114" s="986"/>
      <c r="AX114" s="986"/>
      <c r="AY114" s="986"/>
      <c r="AZ114" s="861" t="s">
        <v>444</v>
      </c>
      <c r="BA114" s="796"/>
      <c r="BB114" s="796"/>
      <c r="BC114" s="796"/>
      <c r="BD114" s="796"/>
      <c r="BE114" s="796"/>
      <c r="BF114" s="796"/>
      <c r="BG114" s="796"/>
      <c r="BH114" s="796"/>
      <c r="BI114" s="796"/>
      <c r="BJ114" s="796"/>
      <c r="BK114" s="796"/>
      <c r="BL114" s="796"/>
      <c r="BM114" s="796"/>
      <c r="BN114" s="796"/>
      <c r="BO114" s="796"/>
      <c r="BP114" s="797"/>
      <c r="BQ114" s="862">
        <v>153674</v>
      </c>
      <c r="BR114" s="863"/>
      <c r="BS114" s="863"/>
      <c r="BT114" s="863"/>
      <c r="BU114" s="863"/>
      <c r="BV114" s="863">
        <v>140294</v>
      </c>
      <c r="BW114" s="863"/>
      <c r="BX114" s="863"/>
      <c r="BY114" s="863"/>
      <c r="BZ114" s="863"/>
      <c r="CA114" s="863">
        <v>147214</v>
      </c>
      <c r="CB114" s="863"/>
      <c r="CC114" s="863"/>
      <c r="CD114" s="863"/>
      <c r="CE114" s="863"/>
      <c r="CF114" s="924">
        <v>25.1</v>
      </c>
      <c r="CG114" s="925"/>
      <c r="CH114" s="925"/>
      <c r="CI114" s="925"/>
      <c r="CJ114" s="925"/>
      <c r="CK114" s="980"/>
      <c r="CL114" s="867"/>
      <c r="CM114" s="870" t="s">
        <v>445</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137</v>
      </c>
      <c r="DH114" s="826"/>
      <c r="DI114" s="826"/>
      <c r="DJ114" s="826"/>
      <c r="DK114" s="827"/>
      <c r="DL114" s="828" t="s">
        <v>137</v>
      </c>
      <c r="DM114" s="826"/>
      <c r="DN114" s="826"/>
      <c r="DO114" s="826"/>
      <c r="DP114" s="827"/>
      <c r="DQ114" s="828" t="s">
        <v>137</v>
      </c>
      <c r="DR114" s="826"/>
      <c r="DS114" s="826"/>
      <c r="DT114" s="826"/>
      <c r="DU114" s="827"/>
      <c r="DV114" s="873" t="s">
        <v>137</v>
      </c>
      <c r="DW114" s="874"/>
      <c r="DX114" s="874"/>
      <c r="DY114" s="874"/>
      <c r="DZ114" s="875"/>
    </row>
    <row r="115" spans="1:130" s="248" customFormat="1" ht="26.25" customHeight="1" x14ac:dyDescent="0.15">
      <c r="A115" s="967"/>
      <c r="B115" s="968"/>
      <c r="C115" s="796" t="s">
        <v>446</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137</v>
      </c>
      <c r="AB115" s="972"/>
      <c r="AC115" s="972"/>
      <c r="AD115" s="972"/>
      <c r="AE115" s="973"/>
      <c r="AF115" s="974" t="s">
        <v>137</v>
      </c>
      <c r="AG115" s="972"/>
      <c r="AH115" s="972"/>
      <c r="AI115" s="972"/>
      <c r="AJ115" s="973"/>
      <c r="AK115" s="974" t="s">
        <v>137</v>
      </c>
      <c r="AL115" s="972"/>
      <c r="AM115" s="972"/>
      <c r="AN115" s="972"/>
      <c r="AO115" s="973"/>
      <c r="AP115" s="975" t="s">
        <v>137</v>
      </c>
      <c r="AQ115" s="976"/>
      <c r="AR115" s="976"/>
      <c r="AS115" s="976"/>
      <c r="AT115" s="977"/>
      <c r="AU115" s="985"/>
      <c r="AV115" s="986"/>
      <c r="AW115" s="986"/>
      <c r="AX115" s="986"/>
      <c r="AY115" s="986"/>
      <c r="AZ115" s="861" t="s">
        <v>447</v>
      </c>
      <c r="BA115" s="796"/>
      <c r="BB115" s="796"/>
      <c r="BC115" s="796"/>
      <c r="BD115" s="796"/>
      <c r="BE115" s="796"/>
      <c r="BF115" s="796"/>
      <c r="BG115" s="796"/>
      <c r="BH115" s="796"/>
      <c r="BI115" s="796"/>
      <c r="BJ115" s="796"/>
      <c r="BK115" s="796"/>
      <c r="BL115" s="796"/>
      <c r="BM115" s="796"/>
      <c r="BN115" s="796"/>
      <c r="BO115" s="796"/>
      <c r="BP115" s="797"/>
      <c r="BQ115" s="862" t="s">
        <v>137</v>
      </c>
      <c r="BR115" s="863"/>
      <c r="BS115" s="863"/>
      <c r="BT115" s="863"/>
      <c r="BU115" s="863"/>
      <c r="BV115" s="863" t="s">
        <v>137</v>
      </c>
      <c r="BW115" s="863"/>
      <c r="BX115" s="863"/>
      <c r="BY115" s="863"/>
      <c r="BZ115" s="863"/>
      <c r="CA115" s="863" t="s">
        <v>137</v>
      </c>
      <c r="CB115" s="863"/>
      <c r="CC115" s="863"/>
      <c r="CD115" s="863"/>
      <c r="CE115" s="863"/>
      <c r="CF115" s="924" t="s">
        <v>137</v>
      </c>
      <c r="CG115" s="925"/>
      <c r="CH115" s="925"/>
      <c r="CI115" s="925"/>
      <c r="CJ115" s="925"/>
      <c r="CK115" s="980"/>
      <c r="CL115" s="867"/>
      <c r="CM115" s="861" t="s">
        <v>448</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137</v>
      </c>
      <c r="DH115" s="826"/>
      <c r="DI115" s="826"/>
      <c r="DJ115" s="826"/>
      <c r="DK115" s="827"/>
      <c r="DL115" s="828" t="s">
        <v>137</v>
      </c>
      <c r="DM115" s="826"/>
      <c r="DN115" s="826"/>
      <c r="DO115" s="826"/>
      <c r="DP115" s="827"/>
      <c r="DQ115" s="828" t="s">
        <v>137</v>
      </c>
      <c r="DR115" s="826"/>
      <c r="DS115" s="826"/>
      <c r="DT115" s="826"/>
      <c r="DU115" s="827"/>
      <c r="DV115" s="873" t="s">
        <v>137</v>
      </c>
      <c r="DW115" s="874"/>
      <c r="DX115" s="874"/>
      <c r="DY115" s="874"/>
      <c r="DZ115" s="875"/>
    </row>
    <row r="116" spans="1:130" s="248" customFormat="1" ht="26.25" customHeight="1" x14ac:dyDescent="0.15">
      <c r="A116" s="969"/>
      <c r="B116" s="970"/>
      <c r="C116" s="929" t="s">
        <v>449</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137</v>
      </c>
      <c r="AB116" s="826"/>
      <c r="AC116" s="826"/>
      <c r="AD116" s="826"/>
      <c r="AE116" s="827"/>
      <c r="AF116" s="828" t="s">
        <v>137</v>
      </c>
      <c r="AG116" s="826"/>
      <c r="AH116" s="826"/>
      <c r="AI116" s="826"/>
      <c r="AJ116" s="827"/>
      <c r="AK116" s="828" t="s">
        <v>137</v>
      </c>
      <c r="AL116" s="826"/>
      <c r="AM116" s="826"/>
      <c r="AN116" s="826"/>
      <c r="AO116" s="827"/>
      <c r="AP116" s="873" t="s">
        <v>137</v>
      </c>
      <c r="AQ116" s="874"/>
      <c r="AR116" s="874"/>
      <c r="AS116" s="874"/>
      <c r="AT116" s="875"/>
      <c r="AU116" s="985"/>
      <c r="AV116" s="986"/>
      <c r="AW116" s="986"/>
      <c r="AX116" s="986"/>
      <c r="AY116" s="986"/>
      <c r="AZ116" s="912" t="s">
        <v>450</v>
      </c>
      <c r="BA116" s="913"/>
      <c r="BB116" s="913"/>
      <c r="BC116" s="913"/>
      <c r="BD116" s="913"/>
      <c r="BE116" s="913"/>
      <c r="BF116" s="913"/>
      <c r="BG116" s="913"/>
      <c r="BH116" s="913"/>
      <c r="BI116" s="913"/>
      <c r="BJ116" s="913"/>
      <c r="BK116" s="913"/>
      <c r="BL116" s="913"/>
      <c r="BM116" s="913"/>
      <c r="BN116" s="913"/>
      <c r="BO116" s="913"/>
      <c r="BP116" s="914"/>
      <c r="BQ116" s="862" t="s">
        <v>137</v>
      </c>
      <c r="BR116" s="863"/>
      <c r="BS116" s="863"/>
      <c r="BT116" s="863"/>
      <c r="BU116" s="863"/>
      <c r="BV116" s="863" t="s">
        <v>137</v>
      </c>
      <c r="BW116" s="863"/>
      <c r="BX116" s="863"/>
      <c r="BY116" s="863"/>
      <c r="BZ116" s="863"/>
      <c r="CA116" s="863" t="s">
        <v>137</v>
      </c>
      <c r="CB116" s="863"/>
      <c r="CC116" s="863"/>
      <c r="CD116" s="863"/>
      <c r="CE116" s="863"/>
      <c r="CF116" s="924" t="s">
        <v>137</v>
      </c>
      <c r="CG116" s="925"/>
      <c r="CH116" s="925"/>
      <c r="CI116" s="925"/>
      <c r="CJ116" s="925"/>
      <c r="CK116" s="980"/>
      <c r="CL116" s="867"/>
      <c r="CM116" s="870" t="s">
        <v>451</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137</v>
      </c>
      <c r="DH116" s="826"/>
      <c r="DI116" s="826"/>
      <c r="DJ116" s="826"/>
      <c r="DK116" s="827"/>
      <c r="DL116" s="828" t="s">
        <v>137</v>
      </c>
      <c r="DM116" s="826"/>
      <c r="DN116" s="826"/>
      <c r="DO116" s="826"/>
      <c r="DP116" s="827"/>
      <c r="DQ116" s="828" t="s">
        <v>137</v>
      </c>
      <c r="DR116" s="826"/>
      <c r="DS116" s="826"/>
      <c r="DT116" s="826"/>
      <c r="DU116" s="827"/>
      <c r="DV116" s="873" t="s">
        <v>137</v>
      </c>
      <c r="DW116" s="874"/>
      <c r="DX116" s="874"/>
      <c r="DY116" s="874"/>
      <c r="DZ116" s="875"/>
    </row>
    <row r="117" spans="1:130" s="248"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452</v>
      </c>
      <c r="Z117" s="952"/>
      <c r="AA117" s="957">
        <v>258226</v>
      </c>
      <c r="AB117" s="958"/>
      <c r="AC117" s="958"/>
      <c r="AD117" s="958"/>
      <c r="AE117" s="959"/>
      <c r="AF117" s="960">
        <v>285881</v>
      </c>
      <c r="AG117" s="958"/>
      <c r="AH117" s="958"/>
      <c r="AI117" s="958"/>
      <c r="AJ117" s="959"/>
      <c r="AK117" s="960">
        <v>311994</v>
      </c>
      <c r="AL117" s="958"/>
      <c r="AM117" s="958"/>
      <c r="AN117" s="958"/>
      <c r="AO117" s="959"/>
      <c r="AP117" s="961"/>
      <c r="AQ117" s="962"/>
      <c r="AR117" s="962"/>
      <c r="AS117" s="962"/>
      <c r="AT117" s="963"/>
      <c r="AU117" s="985"/>
      <c r="AV117" s="986"/>
      <c r="AW117" s="986"/>
      <c r="AX117" s="986"/>
      <c r="AY117" s="986"/>
      <c r="AZ117" s="912" t="s">
        <v>453</v>
      </c>
      <c r="BA117" s="913"/>
      <c r="BB117" s="913"/>
      <c r="BC117" s="913"/>
      <c r="BD117" s="913"/>
      <c r="BE117" s="913"/>
      <c r="BF117" s="913"/>
      <c r="BG117" s="913"/>
      <c r="BH117" s="913"/>
      <c r="BI117" s="913"/>
      <c r="BJ117" s="913"/>
      <c r="BK117" s="913"/>
      <c r="BL117" s="913"/>
      <c r="BM117" s="913"/>
      <c r="BN117" s="913"/>
      <c r="BO117" s="913"/>
      <c r="BP117" s="914"/>
      <c r="BQ117" s="862" t="s">
        <v>137</v>
      </c>
      <c r="BR117" s="863"/>
      <c r="BS117" s="863"/>
      <c r="BT117" s="863"/>
      <c r="BU117" s="863"/>
      <c r="BV117" s="863" t="s">
        <v>137</v>
      </c>
      <c r="BW117" s="863"/>
      <c r="BX117" s="863"/>
      <c r="BY117" s="863"/>
      <c r="BZ117" s="863"/>
      <c r="CA117" s="863" t="s">
        <v>137</v>
      </c>
      <c r="CB117" s="863"/>
      <c r="CC117" s="863"/>
      <c r="CD117" s="863"/>
      <c r="CE117" s="863"/>
      <c r="CF117" s="924" t="s">
        <v>137</v>
      </c>
      <c r="CG117" s="925"/>
      <c r="CH117" s="925"/>
      <c r="CI117" s="925"/>
      <c r="CJ117" s="925"/>
      <c r="CK117" s="980"/>
      <c r="CL117" s="867"/>
      <c r="CM117" s="870" t="s">
        <v>454</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137</v>
      </c>
      <c r="DH117" s="826"/>
      <c r="DI117" s="826"/>
      <c r="DJ117" s="826"/>
      <c r="DK117" s="827"/>
      <c r="DL117" s="828" t="s">
        <v>137</v>
      </c>
      <c r="DM117" s="826"/>
      <c r="DN117" s="826"/>
      <c r="DO117" s="826"/>
      <c r="DP117" s="827"/>
      <c r="DQ117" s="828" t="s">
        <v>137</v>
      </c>
      <c r="DR117" s="826"/>
      <c r="DS117" s="826"/>
      <c r="DT117" s="826"/>
      <c r="DU117" s="827"/>
      <c r="DV117" s="873" t="s">
        <v>137</v>
      </c>
      <c r="DW117" s="874"/>
      <c r="DX117" s="874"/>
      <c r="DY117" s="874"/>
      <c r="DZ117" s="875"/>
    </row>
    <row r="118" spans="1:130" s="248" customFormat="1" ht="26.25" customHeight="1" x14ac:dyDescent="0.15">
      <c r="A118" s="950" t="s">
        <v>428</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425</v>
      </c>
      <c r="AB118" s="951"/>
      <c r="AC118" s="951"/>
      <c r="AD118" s="951"/>
      <c r="AE118" s="952"/>
      <c r="AF118" s="953" t="s">
        <v>426</v>
      </c>
      <c r="AG118" s="951"/>
      <c r="AH118" s="951"/>
      <c r="AI118" s="951"/>
      <c r="AJ118" s="952"/>
      <c r="AK118" s="953" t="s">
        <v>305</v>
      </c>
      <c r="AL118" s="951"/>
      <c r="AM118" s="951"/>
      <c r="AN118" s="951"/>
      <c r="AO118" s="952"/>
      <c r="AP118" s="954" t="s">
        <v>427</v>
      </c>
      <c r="AQ118" s="955"/>
      <c r="AR118" s="955"/>
      <c r="AS118" s="955"/>
      <c r="AT118" s="956"/>
      <c r="AU118" s="985"/>
      <c r="AV118" s="986"/>
      <c r="AW118" s="986"/>
      <c r="AX118" s="986"/>
      <c r="AY118" s="986"/>
      <c r="AZ118" s="928" t="s">
        <v>455</v>
      </c>
      <c r="BA118" s="929"/>
      <c r="BB118" s="929"/>
      <c r="BC118" s="929"/>
      <c r="BD118" s="929"/>
      <c r="BE118" s="929"/>
      <c r="BF118" s="929"/>
      <c r="BG118" s="929"/>
      <c r="BH118" s="929"/>
      <c r="BI118" s="929"/>
      <c r="BJ118" s="929"/>
      <c r="BK118" s="929"/>
      <c r="BL118" s="929"/>
      <c r="BM118" s="929"/>
      <c r="BN118" s="929"/>
      <c r="BO118" s="929"/>
      <c r="BP118" s="930"/>
      <c r="BQ118" s="931" t="s">
        <v>137</v>
      </c>
      <c r="BR118" s="894"/>
      <c r="BS118" s="894"/>
      <c r="BT118" s="894"/>
      <c r="BU118" s="894"/>
      <c r="BV118" s="894" t="s">
        <v>137</v>
      </c>
      <c r="BW118" s="894"/>
      <c r="BX118" s="894"/>
      <c r="BY118" s="894"/>
      <c r="BZ118" s="894"/>
      <c r="CA118" s="894" t="s">
        <v>137</v>
      </c>
      <c r="CB118" s="894"/>
      <c r="CC118" s="894"/>
      <c r="CD118" s="894"/>
      <c r="CE118" s="894"/>
      <c r="CF118" s="924" t="s">
        <v>137</v>
      </c>
      <c r="CG118" s="925"/>
      <c r="CH118" s="925"/>
      <c r="CI118" s="925"/>
      <c r="CJ118" s="925"/>
      <c r="CK118" s="980"/>
      <c r="CL118" s="867"/>
      <c r="CM118" s="870" t="s">
        <v>456</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137</v>
      </c>
      <c r="DH118" s="826"/>
      <c r="DI118" s="826"/>
      <c r="DJ118" s="826"/>
      <c r="DK118" s="827"/>
      <c r="DL118" s="828" t="s">
        <v>137</v>
      </c>
      <c r="DM118" s="826"/>
      <c r="DN118" s="826"/>
      <c r="DO118" s="826"/>
      <c r="DP118" s="827"/>
      <c r="DQ118" s="828" t="s">
        <v>137</v>
      </c>
      <c r="DR118" s="826"/>
      <c r="DS118" s="826"/>
      <c r="DT118" s="826"/>
      <c r="DU118" s="827"/>
      <c r="DV118" s="873" t="s">
        <v>137</v>
      </c>
      <c r="DW118" s="874"/>
      <c r="DX118" s="874"/>
      <c r="DY118" s="874"/>
      <c r="DZ118" s="875"/>
    </row>
    <row r="119" spans="1:130" s="248" customFormat="1" ht="26.25" customHeight="1" x14ac:dyDescent="0.15">
      <c r="A119" s="864" t="s">
        <v>431</v>
      </c>
      <c r="B119" s="865"/>
      <c r="C119" s="940" t="s">
        <v>432</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137</v>
      </c>
      <c r="AB119" s="944"/>
      <c r="AC119" s="944"/>
      <c r="AD119" s="944"/>
      <c r="AE119" s="945"/>
      <c r="AF119" s="946" t="s">
        <v>137</v>
      </c>
      <c r="AG119" s="944"/>
      <c r="AH119" s="944"/>
      <c r="AI119" s="944"/>
      <c r="AJ119" s="945"/>
      <c r="AK119" s="946" t="s">
        <v>137</v>
      </c>
      <c r="AL119" s="944"/>
      <c r="AM119" s="944"/>
      <c r="AN119" s="944"/>
      <c r="AO119" s="945"/>
      <c r="AP119" s="947" t="s">
        <v>137</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457</v>
      </c>
      <c r="BP119" s="927"/>
      <c r="BQ119" s="931">
        <v>2851831</v>
      </c>
      <c r="BR119" s="894"/>
      <c r="BS119" s="894"/>
      <c r="BT119" s="894"/>
      <c r="BU119" s="894"/>
      <c r="BV119" s="894">
        <v>2780768</v>
      </c>
      <c r="BW119" s="894"/>
      <c r="BX119" s="894"/>
      <c r="BY119" s="894"/>
      <c r="BZ119" s="894"/>
      <c r="CA119" s="894">
        <v>3068250</v>
      </c>
      <c r="CB119" s="894"/>
      <c r="CC119" s="894"/>
      <c r="CD119" s="894"/>
      <c r="CE119" s="894"/>
      <c r="CF119" s="792"/>
      <c r="CG119" s="793"/>
      <c r="CH119" s="793"/>
      <c r="CI119" s="793"/>
      <c r="CJ119" s="883"/>
      <c r="CK119" s="981"/>
      <c r="CL119" s="869"/>
      <c r="CM119" s="887" t="s">
        <v>458</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137</v>
      </c>
      <c r="DH119" s="809"/>
      <c r="DI119" s="809"/>
      <c r="DJ119" s="809"/>
      <c r="DK119" s="810"/>
      <c r="DL119" s="811" t="s">
        <v>137</v>
      </c>
      <c r="DM119" s="809"/>
      <c r="DN119" s="809"/>
      <c r="DO119" s="809"/>
      <c r="DP119" s="810"/>
      <c r="DQ119" s="811" t="s">
        <v>137</v>
      </c>
      <c r="DR119" s="809"/>
      <c r="DS119" s="809"/>
      <c r="DT119" s="809"/>
      <c r="DU119" s="810"/>
      <c r="DV119" s="897" t="s">
        <v>137</v>
      </c>
      <c r="DW119" s="898"/>
      <c r="DX119" s="898"/>
      <c r="DY119" s="898"/>
      <c r="DZ119" s="899"/>
    </row>
    <row r="120" spans="1:130" s="248" customFormat="1" ht="26.25" customHeight="1" x14ac:dyDescent="0.15">
      <c r="A120" s="866"/>
      <c r="B120" s="867"/>
      <c r="C120" s="870" t="s">
        <v>435</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137</v>
      </c>
      <c r="AB120" s="826"/>
      <c r="AC120" s="826"/>
      <c r="AD120" s="826"/>
      <c r="AE120" s="827"/>
      <c r="AF120" s="828" t="s">
        <v>137</v>
      </c>
      <c r="AG120" s="826"/>
      <c r="AH120" s="826"/>
      <c r="AI120" s="826"/>
      <c r="AJ120" s="827"/>
      <c r="AK120" s="828" t="s">
        <v>137</v>
      </c>
      <c r="AL120" s="826"/>
      <c r="AM120" s="826"/>
      <c r="AN120" s="826"/>
      <c r="AO120" s="827"/>
      <c r="AP120" s="873" t="s">
        <v>137</v>
      </c>
      <c r="AQ120" s="874"/>
      <c r="AR120" s="874"/>
      <c r="AS120" s="874"/>
      <c r="AT120" s="875"/>
      <c r="AU120" s="932" t="s">
        <v>459</v>
      </c>
      <c r="AV120" s="933"/>
      <c r="AW120" s="933"/>
      <c r="AX120" s="933"/>
      <c r="AY120" s="934"/>
      <c r="AZ120" s="909" t="s">
        <v>460</v>
      </c>
      <c r="BA120" s="854"/>
      <c r="BB120" s="854"/>
      <c r="BC120" s="854"/>
      <c r="BD120" s="854"/>
      <c r="BE120" s="854"/>
      <c r="BF120" s="854"/>
      <c r="BG120" s="854"/>
      <c r="BH120" s="854"/>
      <c r="BI120" s="854"/>
      <c r="BJ120" s="854"/>
      <c r="BK120" s="854"/>
      <c r="BL120" s="854"/>
      <c r="BM120" s="854"/>
      <c r="BN120" s="854"/>
      <c r="BO120" s="854"/>
      <c r="BP120" s="855"/>
      <c r="BQ120" s="910">
        <v>574600</v>
      </c>
      <c r="BR120" s="891"/>
      <c r="BS120" s="891"/>
      <c r="BT120" s="891"/>
      <c r="BU120" s="891"/>
      <c r="BV120" s="891">
        <v>585543</v>
      </c>
      <c r="BW120" s="891"/>
      <c r="BX120" s="891"/>
      <c r="BY120" s="891"/>
      <c r="BZ120" s="891"/>
      <c r="CA120" s="891">
        <v>633931</v>
      </c>
      <c r="CB120" s="891"/>
      <c r="CC120" s="891"/>
      <c r="CD120" s="891"/>
      <c r="CE120" s="891"/>
      <c r="CF120" s="915">
        <v>107.9</v>
      </c>
      <c r="CG120" s="916"/>
      <c r="CH120" s="916"/>
      <c r="CI120" s="916"/>
      <c r="CJ120" s="916"/>
      <c r="CK120" s="917" t="s">
        <v>461</v>
      </c>
      <c r="CL120" s="901"/>
      <c r="CM120" s="901"/>
      <c r="CN120" s="901"/>
      <c r="CO120" s="902"/>
      <c r="CP120" s="921" t="s">
        <v>406</v>
      </c>
      <c r="CQ120" s="922"/>
      <c r="CR120" s="922"/>
      <c r="CS120" s="922"/>
      <c r="CT120" s="922"/>
      <c r="CU120" s="922"/>
      <c r="CV120" s="922"/>
      <c r="CW120" s="922"/>
      <c r="CX120" s="922"/>
      <c r="CY120" s="922"/>
      <c r="CZ120" s="922"/>
      <c r="DA120" s="922"/>
      <c r="DB120" s="922"/>
      <c r="DC120" s="922"/>
      <c r="DD120" s="922"/>
      <c r="DE120" s="922"/>
      <c r="DF120" s="923"/>
      <c r="DG120" s="910">
        <v>25945</v>
      </c>
      <c r="DH120" s="891"/>
      <c r="DI120" s="891"/>
      <c r="DJ120" s="891"/>
      <c r="DK120" s="891"/>
      <c r="DL120" s="891">
        <v>35092</v>
      </c>
      <c r="DM120" s="891"/>
      <c r="DN120" s="891"/>
      <c r="DO120" s="891"/>
      <c r="DP120" s="891"/>
      <c r="DQ120" s="891">
        <v>32037</v>
      </c>
      <c r="DR120" s="891"/>
      <c r="DS120" s="891"/>
      <c r="DT120" s="891"/>
      <c r="DU120" s="891"/>
      <c r="DV120" s="892">
        <v>5.5</v>
      </c>
      <c r="DW120" s="892"/>
      <c r="DX120" s="892"/>
      <c r="DY120" s="892"/>
      <c r="DZ120" s="893"/>
    </row>
    <row r="121" spans="1:130" s="248" customFormat="1" ht="26.25" customHeight="1" x14ac:dyDescent="0.15">
      <c r="A121" s="866"/>
      <c r="B121" s="867"/>
      <c r="C121" s="912" t="s">
        <v>462</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137</v>
      </c>
      <c r="AB121" s="826"/>
      <c r="AC121" s="826"/>
      <c r="AD121" s="826"/>
      <c r="AE121" s="827"/>
      <c r="AF121" s="828" t="s">
        <v>137</v>
      </c>
      <c r="AG121" s="826"/>
      <c r="AH121" s="826"/>
      <c r="AI121" s="826"/>
      <c r="AJ121" s="827"/>
      <c r="AK121" s="828" t="s">
        <v>137</v>
      </c>
      <c r="AL121" s="826"/>
      <c r="AM121" s="826"/>
      <c r="AN121" s="826"/>
      <c r="AO121" s="827"/>
      <c r="AP121" s="873" t="s">
        <v>137</v>
      </c>
      <c r="AQ121" s="874"/>
      <c r="AR121" s="874"/>
      <c r="AS121" s="874"/>
      <c r="AT121" s="875"/>
      <c r="AU121" s="935"/>
      <c r="AV121" s="936"/>
      <c r="AW121" s="936"/>
      <c r="AX121" s="936"/>
      <c r="AY121" s="937"/>
      <c r="AZ121" s="861" t="s">
        <v>463</v>
      </c>
      <c r="BA121" s="796"/>
      <c r="BB121" s="796"/>
      <c r="BC121" s="796"/>
      <c r="BD121" s="796"/>
      <c r="BE121" s="796"/>
      <c r="BF121" s="796"/>
      <c r="BG121" s="796"/>
      <c r="BH121" s="796"/>
      <c r="BI121" s="796"/>
      <c r="BJ121" s="796"/>
      <c r="BK121" s="796"/>
      <c r="BL121" s="796"/>
      <c r="BM121" s="796"/>
      <c r="BN121" s="796"/>
      <c r="BO121" s="796"/>
      <c r="BP121" s="797"/>
      <c r="BQ121" s="862">
        <v>176869</v>
      </c>
      <c r="BR121" s="863"/>
      <c r="BS121" s="863"/>
      <c r="BT121" s="863"/>
      <c r="BU121" s="863"/>
      <c r="BV121" s="863">
        <v>185016</v>
      </c>
      <c r="BW121" s="863"/>
      <c r="BX121" s="863"/>
      <c r="BY121" s="863"/>
      <c r="BZ121" s="863"/>
      <c r="CA121" s="863">
        <v>223617</v>
      </c>
      <c r="CB121" s="863"/>
      <c r="CC121" s="863"/>
      <c r="CD121" s="863"/>
      <c r="CE121" s="863"/>
      <c r="CF121" s="924">
        <v>38.1</v>
      </c>
      <c r="CG121" s="925"/>
      <c r="CH121" s="925"/>
      <c r="CI121" s="925"/>
      <c r="CJ121" s="925"/>
      <c r="CK121" s="918"/>
      <c r="CL121" s="904"/>
      <c r="CM121" s="904"/>
      <c r="CN121" s="904"/>
      <c r="CO121" s="905"/>
      <c r="CP121" s="884" t="s">
        <v>405</v>
      </c>
      <c r="CQ121" s="885"/>
      <c r="CR121" s="885"/>
      <c r="CS121" s="885"/>
      <c r="CT121" s="885"/>
      <c r="CU121" s="885"/>
      <c r="CV121" s="885"/>
      <c r="CW121" s="885"/>
      <c r="CX121" s="885"/>
      <c r="CY121" s="885"/>
      <c r="CZ121" s="885"/>
      <c r="DA121" s="885"/>
      <c r="DB121" s="885"/>
      <c r="DC121" s="885"/>
      <c r="DD121" s="885"/>
      <c r="DE121" s="885"/>
      <c r="DF121" s="886"/>
      <c r="DG121" s="862" t="s">
        <v>137</v>
      </c>
      <c r="DH121" s="863"/>
      <c r="DI121" s="863"/>
      <c r="DJ121" s="863"/>
      <c r="DK121" s="863"/>
      <c r="DL121" s="863" t="s">
        <v>137</v>
      </c>
      <c r="DM121" s="863"/>
      <c r="DN121" s="863"/>
      <c r="DO121" s="863"/>
      <c r="DP121" s="863"/>
      <c r="DQ121" s="863" t="s">
        <v>137</v>
      </c>
      <c r="DR121" s="863"/>
      <c r="DS121" s="863"/>
      <c r="DT121" s="863"/>
      <c r="DU121" s="863"/>
      <c r="DV121" s="840" t="s">
        <v>137</v>
      </c>
      <c r="DW121" s="840"/>
      <c r="DX121" s="840"/>
      <c r="DY121" s="840"/>
      <c r="DZ121" s="841"/>
    </row>
    <row r="122" spans="1:130" s="248" customFormat="1" ht="26.25" customHeight="1" x14ac:dyDescent="0.15">
      <c r="A122" s="866"/>
      <c r="B122" s="867"/>
      <c r="C122" s="870" t="s">
        <v>445</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137</v>
      </c>
      <c r="AB122" s="826"/>
      <c r="AC122" s="826"/>
      <c r="AD122" s="826"/>
      <c r="AE122" s="827"/>
      <c r="AF122" s="828" t="s">
        <v>137</v>
      </c>
      <c r="AG122" s="826"/>
      <c r="AH122" s="826"/>
      <c r="AI122" s="826"/>
      <c r="AJ122" s="827"/>
      <c r="AK122" s="828" t="s">
        <v>137</v>
      </c>
      <c r="AL122" s="826"/>
      <c r="AM122" s="826"/>
      <c r="AN122" s="826"/>
      <c r="AO122" s="827"/>
      <c r="AP122" s="873" t="s">
        <v>137</v>
      </c>
      <c r="AQ122" s="874"/>
      <c r="AR122" s="874"/>
      <c r="AS122" s="874"/>
      <c r="AT122" s="875"/>
      <c r="AU122" s="935"/>
      <c r="AV122" s="936"/>
      <c r="AW122" s="936"/>
      <c r="AX122" s="936"/>
      <c r="AY122" s="937"/>
      <c r="AZ122" s="928" t="s">
        <v>464</v>
      </c>
      <c r="BA122" s="929"/>
      <c r="BB122" s="929"/>
      <c r="BC122" s="929"/>
      <c r="BD122" s="929"/>
      <c r="BE122" s="929"/>
      <c r="BF122" s="929"/>
      <c r="BG122" s="929"/>
      <c r="BH122" s="929"/>
      <c r="BI122" s="929"/>
      <c r="BJ122" s="929"/>
      <c r="BK122" s="929"/>
      <c r="BL122" s="929"/>
      <c r="BM122" s="929"/>
      <c r="BN122" s="929"/>
      <c r="BO122" s="929"/>
      <c r="BP122" s="930"/>
      <c r="BQ122" s="931">
        <v>2013107</v>
      </c>
      <c r="BR122" s="894"/>
      <c r="BS122" s="894"/>
      <c r="BT122" s="894"/>
      <c r="BU122" s="894"/>
      <c r="BV122" s="894">
        <v>1956334</v>
      </c>
      <c r="BW122" s="894"/>
      <c r="BX122" s="894"/>
      <c r="BY122" s="894"/>
      <c r="BZ122" s="894"/>
      <c r="CA122" s="894">
        <v>2121612</v>
      </c>
      <c r="CB122" s="894"/>
      <c r="CC122" s="894"/>
      <c r="CD122" s="894"/>
      <c r="CE122" s="894"/>
      <c r="CF122" s="895">
        <v>361.2</v>
      </c>
      <c r="CG122" s="896"/>
      <c r="CH122" s="896"/>
      <c r="CI122" s="896"/>
      <c r="CJ122" s="896"/>
      <c r="CK122" s="918"/>
      <c r="CL122" s="904"/>
      <c r="CM122" s="904"/>
      <c r="CN122" s="904"/>
      <c r="CO122" s="905"/>
      <c r="CP122" s="884" t="s">
        <v>404</v>
      </c>
      <c r="CQ122" s="885"/>
      <c r="CR122" s="885"/>
      <c r="CS122" s="885"/>
      <c r="CT122" s="885"/>
      <c r="CU122" s="885"/>
      <c r="CV122" s="885"/>
      <c r="CW122" s="885"/>
      <c r="CX122" s="885"/>
      <c r="CY122" s="885"/>
      <c r="CZ122" s="885"/>
      <c r="DA122" s="885"/>
      <c r="DB122" s="885"/>
      <c r="DC122" s="885"/>
      <c r="DD122" s="885"/>
      <c r="DE122" s="885"/>
      <c r="DF122" s="886"/>
      <c r="DG122" s="862" t="s">
        <v>137</v>
      </c>
      <c r="DH122" s="863"/>
      <c r="DI122" s="863"/>
      <c r="DJ122" s="863"/>
      <c r="DK122" s="863"/>
      <c r="DL122" s="863" t="s">
        <v>137</v>
      </c>
      <c r="DM122" s="863"/>
      <c r="DN122" s="863"/>
      <c r="DO122" s="863"/>
      <c r="DP122" s="863"/>
      <c r="DQ122" s="863" t="s">
        <v>137</v>
      </c>
      <c r="DR122" s="863"/>
      <c r="DS122" s="863"/>
      <c r="DT122" s="863"/>
      <c r="DU122" s="863"/>
      <c r="DV122" s="840" t="s">
        <v>137</v>
      </c>
      <c r="DW122" s="840"/>
      <c r="DX122" s="840"/>
      <c r="DY122" s="840"/>
      <c r="DZ122" s="841"/>
    </row>
    <row r="123" spans="1:130" s="248" customFormat="1" ht="26.25" customHeight="1" x14ac:dyDescent="0.15">
      <c r="A123" s="866"/>
      <c r="B123" s="867"/>
      <c r="C123" s="870" t="s">
        <v>451</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137</v>
      </c>
      <c r="AB123" s="826"/>
      <c r="AC123" s="826"/>
      <c r="AD123" s="826"/>
      <c r="AE123" s="827"/>
      <c r="AF123" s="828" t="s">
        <v>137</v>
      </c>
      <c r="AG123" s="826"/>
      <c r="AH123" s="826"/>
      <c r="AI123" s="826"/>
      <c r="AJ123" s="827"/>
      <c r="AK123" s="828" t="s">
        <v>137</v>
      </c>
      <c r="AL123" s="826"/>
      <c r="AM123" s="826"/>
      <c r="AN123" s="826"/>
      <c r="AO123" s="827"/>
      <c r="AP123" s="873" t="s">
        <v>137</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465</v>
      </c>
      <c r="BP123" s="927"/>
      <c r="BQ123" s="881">
        <v>2764576</v>
      </c>
      <c r="BR123" s="882"/>
      <c r="BS123" s="882"/>
      <c r="BT123" s="882"/>
      <c r="BU123" s="882"/>
      <c r="BV123" s="882">
        <v>2726893</v>
      </c>
      <c r="BW123" s="882"/>
      <c r="BX123" s="882"/>
      <c r="BY123" s="882"/>
      <c r="BZ123" s="882"/>
      <c r="CA123" s="882">
        <v>2979160</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8" customFormat="1" ht="26.25" customHeight="1" thickBot="1" x14ac:dyDescent="0.2">
      <c r="A124" s="866"/>
      <c r="B124" s="867"/>
      <c r="C124" s="870" t="s">
        <v>454</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466</v>
      </c>
      <c r="AB124" s="826"/>
      <c r="AC124" s="826"/>
      <c r="AD124" s="826"/>
      <c r="AE124" s="827"/>
      <c r="AF124" s="828" t="s">
        <v>466</v>
      </c>
      <c r="AG124" s="826"/>
      <c r="AH124" s="826"/>
      <c r="AI124" s="826"/>
      <c r="AJ124" s="827"/>
      <c r="AK124" s="828" t="s">
        <v>466</v>
      </c>
      <c r="AL124" s="826"/>
      <c r="AM124" s="826"/>
      <c r="AN124" s="826"/>
      <c r="AO124" s="827"/>
      <c r="AP124" s="873" t="s">
        <v>466</v>
      </c>
      <c r="AQ124" s="874"/>
      <c r="AR124" s="874"/>
      <c r="AS124" s="874"/>
      <c r="AT124" s="875"/>
      <c r="AU124" s="876" t="s">
        <v>467</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15.9</v>
      </c>
      <c r="BR124" s="880"/>
      <c r="BS124" s="880"/>
      <c r="BT124" s="880"/>
      <c r="BU124" s="880"/>
      <c r="BV124" s="880">
        <v>9.6</v>
      </c>
      <c r="BW124" s="880"/>
      <c r="BX124" s="880"/>
      <c r="BY124" s="880"/>
      <c r="BZ124" s="880"/>
      <c r="CA124" s="880">
        <v>15.1</v>
      </c>
      <c r="CB124" s="880"/>
      <c r="CC124" s="880"/>
      <c r="CD124" s="880"/>
      <c r="CE124" s="880"/>
      <c r="CF124" s="770"/>
      <c r="CG124" s="771"/>
      <c r="CH124" s="771"/>
      <c r="CI124" s="771"/>
      <c r="CJ124" s="911"/>
      <c r="CK124" s="919"/>
      <c r="CL124" s="919"/>
      <c r="CM124" s="919"/>
      <c r="CN124" s="919"/>
      <c r="CO124" s="920"/>
      <c r="CP124" s="884" t="s">
        <v>468</v>
      </c>
      <c r="CQ124" s="885"/>
      <c r="CR124" s="885"/>
      <c r="CS124" s="885"/>
      <c r="CT124" s="885"/>
      <c r="CU124" s="885"/>
      <c r="CV124" s="885"/>
      <c r="CW124" s="885"/>
      <c r="CX124" s="885"/>
      <c r="CY124" s="885"/>
      <c r="CZ124" s="885"/>
      <c r="DA124" s="885"/>
      <c r="DB124" s="885"/>
      <c r="DC124" s="885"/>
      <c r="DD124" s="885"/>
      <c r="DE124" s="885"/>
      <c r="DF124" s="886"/>
      <c r="DG124" s="808" t="s">
        <v>137</v>
      </c>
      <c r="DH124" s="809"/>
      <c r="DI124" s="809"/>
      <c r="DJ124" s="809"/>
      <c r="DK124" s="810"/>
      <c r="DL124" s="811" t="s">
        <v>466</v>
      </c>
      <c r="DM124" s="809"/>
      <c r="DN124" s="809"/>
      <c r="DO124" s="809"/>
      <c r="DP124" s="810"/>
      <c r="DQ124" s="811" t="s">
        <v>137</v>
      </c>
      <c r="DR124" s="809"/>
      <c r="DS124" s="809"/>
      <c r="DT124" s="809"/>
      <c r="DU124" s="810"/>
      <c r="DV124" s="897" t="s">
        <v>137</v>
      </c>
      <c r="DW124" s="898"/>
      <c r="DX124" s="898"/>
      <c r="DY124" s="898"/>
      <c r="DZ124" s="899"/>
    </row>
    <row r="125" spans="1:130" s="248" customFormat="1" ht="26.25" customHeight="1" x14ac:dyDescent="0.15">
      <c r="A125" s="866"/>
      <c r="B125" s="867"/>
      <c r="C125" s="870" t="s">
        <v>456</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137</v>
      </c>
      <c r="AB125" s="826"/>
      <c r="AC125" s="826"/>
      <c r="AD125" s="826"/>
      <c r="AE125" s="827"/>
      <c r="AF125" s="828" t="s">
        <v>137</v>
      </c>
      <c r="AG125" s="826"/>
      <c r="AH125" s="826"/>
      <c r="AI125" s="826"/>
      <c r="AJ125" s="827"/>
      <c r="AK125" s="828" t="s">
        <v>466</v>
      </c>
      <c r="AL125" s="826"/>
      <c r="AM125" s="826"/>
      <c r="AN125" s="826"/>
      <c r="AO125" s="827"/>
      <c r="AP125" s="873" t="s">
        <v>466</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469</v>
      </c>
      <c r="CL125" s="901"/>
      <c r="CM125" s="901"/>
      <c r="CN125" s="901"/>
      <c r="CO125" s="902"/>
      <c r="CP125" s="909" t="s">
        <v>470</v>
      </c>
      <c r="CQ125" s="854"/>
      <c r="CR125" s="854"/>
      <c r="CS125" s="854"/>
      <c r="CT125" s="854"/>
      <c r="CU125" s="854"/>
      <c r="CV125" s="854"/>
      <c r="CW125" s="854"/>
      <c r="CX125" s="854"/>
      <c r="CY125" s="854"/>
      <c r="CZ125" s="854"/>
      <c r="DA125" s="854"/>
      <c r="DB125" s="854"/>
      <c r="DC125" s="854"/>
      <c r="DD125" s="854"/>
      <c r="DE125" s="854"/>
      <c r="DF125" s="855"/>
      <c r="DG125" s="910" t="s">
        <v>137</v>
      </c>
      <c r="DH125" s="891"/>
      <c r="DI125" s="891"/>
      <c r="DJ125" s="891"/>
      <c r="DK125" s="891"/>
      <c r="DL125" s="891" t="s">
        <v>137</v>
      </c>
      <c r="DM125" s="891"/>
      <c r="DN125" s="891"/>
      <c r="DO125" s="891"/>
      <c r="DP125" s="891"/>
      <c r="DQ125" s="891" t="s">
        <v>137</v>
      </c>
      <c r="DR125" s="891"/>
      <c r="DS125" s="891"/>
      <c r="DT125" s="891"/>
      <c r="DU125" s="891"/>
      <c r="DV125" s="892" t="s">
        <v>137</v>
      </c>
      <c r="DW125" s="892"/>
      <c r="DX125" s="892"/>
      <c r="DY125" s="892"/>
      <c r="DZ125" s="893"/>
    </row>
    <row r="126" spans="1:130" s="248" customFormat="1" ht="26.25" customHeight="1" thickBot="1" x14ac:dyDescent="0.2">
      <c r="A126" s="866"/>
      <c r="B126" s="867"/>
      <c r="C126" s="870" t="s">
        <v>458</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466</v>
      </c>
      <c r="AB126" s="826"/>
      <c r="AC126" s="826"/>
      <c r="AD126" s="826"/>
      <c r="AE126" s="827"/>
      <c r="AF126" s="828" t="s">
        <v>137</v>
      </c>
      <c r="AG126" s="826"/>
      <c r="AH126" s="826"/>
      <c r="AI126" s="826"/>
      <c r="AJ126" s="827"/>
      <c r="AK126" s="828" t="s">
        <v>466</v>
      </c>
      <c r="AL126" s="826"/>
      <c r="AM126" s="826"/>
      <c r="AN126" s="826"/>
      <c r="AO126" s="827"/>
      <c r="AP126" s="873" t="s">
        <v>137</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471</v>
      </c>
      <c r="CQ126" s="796"/>
      <c r="CR126" s="796"/>
      <c r="CS126" s="796"/>
      <c r="CT126" s="796"/>
      <c r="CU126" s="796"/>
      <c r="CV126" s="796"/>
      <c r="CW126" s="796"/>
      <c r="CX126" s="796"/>
      <c r="CY126" s="796"/>
      <c r="CZ126" s="796"/>
      <c r="DA126" s="796"/>
      <c r="DB126" s="796"/>
      <c r="DC126" s="796"/>
      <c r="DD126" s="796"/>
      <c r="DE126" s="796"/>
      <c r="DF126" s="797"/>
      <c r="DG126" s="862" t="s">
        <v>466</v>
      </c>
      <c r="DH126" s="863"/>
      <c r="DI126" s="863"/>
      <c r="DJ126" s="863"/>
      <c r="DK126" s="863"/>
      <c r="DL126" s="863" t="s">
        <v>466</v>
      </c>
      <c r="DM126" s="863"/>
      <c r="DN126" s="863"/>
      <c r="DO126" s="863"/>
      <c r="DP126" s="863"/>
      <c r="DQ126" s="863" t="s">
        <v>466</v>
      </c>
      <c r="DR126" s="863"/>
      <c r="DS126" s="863"/>
      <c r="DT126" s="863"/>
      <c r="DU126" s="863"/>
      <c r="DV126" s="840" t="s">
        <v>466</v>
      </c>
      <c r="DW126" s="840"/>
      <c r="DX126" s="840"/>
      <c r="DY126" s="840"/>
      <c r="DZ126" s="841"/>
    </row>
    <row r="127" spans="1:130" s="248" customFormat="1" ht="26.25" customHeight="1" x14ac:dyDescent="0.15">
      <c r="A127" s="868"/>
      <c r="B127" s="869"/>
      <c r="C127" s="887" t="s">
        <v>472</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137</v>
      </c>
      <c r="AB127" s="826"/>
      <c r="AC127" s="826"/>
      <c r="AD127" s="826"/>
      <c r="AE127" s="827"/>
      <c r="AF127" s="828" t="s">
        <v>466</v>
      </c>
      <c r="AG127" s="826"/>
      <c r="AH127" s="826"/>
      <c r="AI127" s="826"/>
      <c r="AJ127" s="827"/>
      <c r="AK127" s="828" t="s">
        <v>137</v>
      </c>
      <c r="AL127" s="826"/>
      <c r="AM127" s="826"/>
      <c r="AN127" s="826"/>
      <c r="AO127" s="827"/>
      <c r="AP127" s="873" t="s">
        <v>466</v>
      </c>
      <c r="AQ127" s="874"/>
      <c r="AR127" s="874"/>
      <c r="AS127" s="874"/>
      <c r="AT127" s="875"/>
      <c r="AU127" s="284"/>
      <c r="AV127" s="284"/>
      <c r="AW127" s="284"/>
      <c r="AX127" s="890" t="s">
        <v>473</v>
      </c>
      <c r="AY127" s="858"/>
      <c r="AZ127" s="858"/>
      <c r="BA127" s="858"/>
      <c r="BB127" s="858"/>
      <c r="BC127" s="858"/>
      <c r="BD127" s="858"/>
      <c r="BE127" s="859"/>
      <c r="BF127" s="857" t="s">
        <v>474</v>
      </c>
      <c r="BG127" s="858"/>
      <c r="BH127" s="858"/>
      <c r="BI127" s="858"/>
      <c r="BJ127" s="858"/>
      <c r="BK127" s="858"/>
      <c r="BL127" s="859"/>
      <c r="BM127" s="857" t="s">
        <v>475</v>
      </c>
      <c r="BN127" s="858"/>
      <c r="BO127" s="858"/>
      <c r="BP127" s="858"/>
      <c r="BQ127" s="858"/>
      <c r="BR127" s="858"/>
      <c r="BS127" s="859"/>
      <c r="BT127" s="857" t="s">
        <v>476</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477</v>
      </c>
      <c r="CQ127" s="796"/>
      <c r="CR127" s="796"/>
      <c r="CS127" s="796"/>
      <c r="CT127" s="796"/>
      <c r="CU127" s="796"/>
      <c r="CV127" s="796"/>
      <c r="CW127" s="796"/>
      <c r="CX127" s="796"/>
      <c r="CY127" s="796"/>
      <c r="CZ127" s="796"/>
      <c r="DA127" s="796"/>
      <c r="DB127" s="796"/>
      <c r="DC127" s="796"/>
      <c r="DD127" s="796"/>
      <c r="DE127" s="796"/>
      <c r="DF127" s="797"/>
      <c r="DG127" s="862" t="s">
        <v>466</v>
      </c>
      <c r="DH127" s="863"/>
      <c r="DI127" s="863"/>
      <c r="DJ127" s="863"/>
      <c r="DK127" s="863"/>
      <c r="DL127" s="863" t="s">
        <v>137</v>
      </c>
      <c r="DM127" s="863"/>
      <c r="DN127" s="863"/>
      <c r="DO127" s="863"/>
      <c r="DP127" s="863"/>
      <c r="DQ127" s="863" t="s">
        <v>137</v>
      </c>
      <c r="DR127" s="863"/>
      <c r="DS127" s="863"/>
      <c r="DT127" s="863"/>
      <c r="DU127" s="863"/>
      <c r="DV127" s="840" t="s">
        <v>466</v>
      </c>
      <c r="DW127" s="840"/>
      <c r="DX127" s="840"/>
      <c r="DY127" s="840"/>
      <c r="DZ127" s="841"/>
    </row>
    <row r="128" spans="1:130" s="248" customFormat="1" ht="26.25" customHeight="1" thickBot="1" x14ac:dyDescent="0.2">
      <c r="A128" s="842" t="s">
        <v>478</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479</v>
      </c>
      <c r="X128" s="844"/>
      <c r="Y128" s="844"/>
      <c r="Z128" s="845"/>
      <c r="AA128" s="846">
        <v>8654</v>
      </c>
      <c r="AB128" s="847"/>
      <c r="AC128" s="847"/>
      <c r="AD128" s="847"/>
      <c r="AE128" s="848"/>
      <c r="AF128" s="849">
        <v>20557</v>
      </c>
      <c r="AG128" s="847"/>
      <c r="AH128" s="847"/>
      <c r="AI128" s="847"/>
      <c r="AJ128" s="848"/>
      <c r="AK128" s="849">
        <v>18858</v>
      </c>
      <c r="AL128" s="847"/>
      <c r="AM128" s="847"/>
      <c r="AN128" s="847"/>
      <c r="AO128" s="848"/>
      <c r="AP128" s="850"/>
      <c r="AQ128" s="851"/>
      <c r="AR128" s="851"/>
      <c r="AS128" s="851"/>
      <c r="AT128" s="852"/>
      <c r="AU128" s="284"/>
      <c r="AV128" s="284"/>
      <c r="AW128" s="284"/>
      <c r="AX128" s="853" t="s">
        <v>480</v>
      </c>
      <c r="AY128" s="854"/>
      <c r="AZ128" s="854"/>
      <c r="BA128" s="854"/>
      <c r="BB128" s="854"/>
      <c r="BC128" s="854"/>
      <c r="BD128" s="854"/>
      <c r="BE128" s="855"/>
      <c r="BF128" s="832" t="s">
        <v>466</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481</v>
      </c>
      <c r="CQ128" s="774"/>
      <c r="CR128" s="774"/>
      <c r="CS128" s="774"/>
      <c r="CT128" s="774"/>
      <c r="CU128" s="774"/>
      <c r="CV128" s="774"/>
      <c r="CW128" s="774"/>
      <c r="CX128" s="774"/>
      <c r="CY128" s="774"/>
      <c r="CZ128" s="774"/>
      <c r="DA128" s="774"/>
      <c r="DB128" s="774"/>
      <c r="DC128" s="774"/>
      <c r="DD128" s="774"/>
      <c r="DE128" s="774"/>
      <c r="DF128" s="775"/>
      <c r="DG128" s="836" t="s">
        <v>137</v>
      </c>
      <c r="DH128" s="837"/>
      <c r="DI128" s="837"/>
      <c r="DJ128" s="837"/>
      <c r="DK128" s="837"/>
      <c r="DL128" s="837" t="s">
        <v>137</v>
      </c>
      <c r="DM128" s="837"/>
      <c r="DN128" s="837"/>
      <c r="DO128" s="837"/>
      <c r="DP128" s="837"/>
      <c r="DQ128" s="837" t="s">
        <v>466</v>
      </c>
      <c r="DR128" s="837"/>
      <c r="DS128" s="837"/>
      <c r="DT128" s="837"/>
      <c r="DU128" s="837"/>
      <c r="DV128" s="838" t="s">
        <v>137</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482</v>
      </c>
      <c r="X129" s="823"/>
      <c r="Y129" s="823"/>
      <c r="Z129" s="824"/>
      <c r="AA129" s="825">
        <v>747854</v>
      </c>
      <c r="AB129" s="826"/>
      <c r="AC129" s="826"/>
      <c r="AD129" s="826"/>
      <c r="AE129" s="827"/>
      <c r="AF129" s="828">
        <v>780046</v>
      </c>
      <c r="AG129" s="826"/>
      <c r="AH129" s="826"/>
      <c r="AI129" s="826"/>
      <c r="AJ129" s="827"/>
      <c r="AK129" s="828">
        <v>829366</v>
      </c>
      <c r="AL129" s="826"/>
      <c r="AM129" s="826"/>
      <c r="AN129" s="826"/>
      <c r="AO129" s="827"/>
      <c r="AP129" s="829"/>
      <c r="AQ129" s="830"/>
      <c r="AR129" s="830"/>
      <c r="AS129" s="830"/>
      <c r="AT129" s="831"/>
      <c r="AU129" s="286"/>
      <c r="AV129" s="286"/>
      <c r="AW129" s="286"/>
      <c r="AX129" s="795" t="s">
        <v>483</v>
      </c>
      <c r="AY129" s="796"/>
      <c r="AZ129" s="796"/>
      <c r="BA129" s="796"/>
      <c r="BB129" s="796"/>
      <c r="BC129" s="796"/>
      <c r="BD129" s="796"/>
      <c r="BE129" s="797"/>
      <c r="BF129" s="815" t="s">
        <v>466</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484</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485</v>
      </c>
      <c r="X130" s="823"/>
      <c r="Y130" s="823"/>
      <c r="Z130" s="824"/>
      <c r="AA130" s="825">
        <v>200099</v>
      </c>
      <c r="AB130" s="826"/>
      <c r="AC130" s="826"/>
      <c r="AD130" s="826"/>
      <c r="AE130" s="827"/>
      <c r="AF130" s="828">
        <v>221720</v>
      </c>
      <c r="AG130" s="826"/>
      <c r="AH130" s="826"/>
      <c r="AI130" s="826"/>
      <c r="AJ130" s="827"/>
      <c r="AK130" s="828">
        <v>242066</v>
      </c>
      <c r="AL130" s="826"/>
      <c r="AM130" s="826"/>
      <c r="AN130" s="826"/>
      <c r="AO130" s="827"/>
      <c r="AP130" s="829"/>
      <c r="AQ130" s="830"/>
      <c r="AR130" s="830"/>
      <c r="AS130" s="830"/>
      <c r="AT130" s="831"/>
      <c r="AU130" s="286"/>
      <c r="AV130" s="286"/>
      <c r="AW130" s="286"/>
      <c r="AX130" s="795" t="s">
        <v>486</v>
      </c>
      <c r="AY130" s="796"/>
      <c r="AZ130" s="796"/>
      <c r="BA130" s="796"/>
      <c r="BB130" s="796"/>
      <c r="BC130" s="796"/>
      <c r="BD130" s="796"/>
      <c r="BE130" s="797"/>
      <c r="BF130" s="798">
        <v>8.5</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487</v>
      </c>
      <c r="X131" s="806"/>
      <c r="Y131" s="806"/>
      <c r="Z131" s="807"/>
      <c r="AA131" s="808">
        <v>547755</v>
      </c>
      <c r="AB131" s="809"/>
      <c r="AC131" s="809"/>
      <c r="AD131" s="809"/>
      <c r="AE131" s="810"/>
      <c r="AF131" s="811">
        <v>558326</v>
      </c>
      <c r="AG131" s="809"/>
      <c r="AH131" s="809"/>
      <c r="AI131" s="809"/>
      <c r="AJ131" s="810"/>
      <c r="AK131" s="811">
        <v>587300</v>
      </c>
      <c r="AL131" s="809"/>
      <c r="AM131" s="809"/>
      <c r="AN131" s="809"/>
      <c r="AO131" s="810"/>
      <c r="AP131" s="812"/>
      <c r="AQ131" s="813"/>
      <c r="AR131" s="813"/>
      <c r="AS131" s="813"/>
      <c r="AT131" s="814"/>
      <c r="AU131" s="286"/>
      <c r="AV131" s="286"/>
      <c r="AW131" s="286"/>
      <c r="AX131" s="773" t="s">
        <v>488</v>
      </c>
      <c r="AY131" s="774"/>
      <c r="AZ131" s="774"/>
      <c r="BA131" s="774"/>
      <c r="BB131" s="774"/>
      <c r="BC131" s="774"/>
      <c r="BD131" s="774"/>
      <c r="BE131" s="775"/>
      <c r="BF131" s="776">
        <v>15.1</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489</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490</v>
      </c>
      <c r="W132" s="786"/>
      <c r="X132" s="786"/>
      <c r="Y132" s="786"/>
      <c r="Z132" s="787"/>
      <c r="AA132" s="788">
        <v>9.0319577179999992</v>
      </c>
      <c r="AB132" s="789"/>
      <c r="AC132" s="789"/>
      <c r="AD132" s="789"/>
      <c r="AE132" s="790"/>
      <c r="AF132" s="791">
        <v>7.8097742180000003</v>
      </c>
      <c r="AG132" s="789"/>
      <c r="AH132" s="789"/>
      <c r="AI132" s="789"/>
      <c r="AJ132" s="790"/>
      <c r="AK132" s="791">
        <v>8.6957262049999997</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491</v>
      </c>
      <c r="W133" s="765"/>
      <c r="X133" s="765"/>
      <c r="Y133" s="765"/>
      <c r="Z133" s="766"/>
      <c r="AA133" s="767">
        <v>9.3000000000000007</v>
      </c>
      <c r="AB133" s="768"/>
      <c r="AC133" s="768"/>
      <c r="AD133" s="768"/>
      <c r="AE133" s="769"/>
      <c r="AF133" s="767">
        <v>8.6</v>
      </c>
      <c r="AG133" s="768"/>
      <c r="AH133" s="768"/>
      <c r="AI133" s="768"/>
      <c r="AJ133" s="769"/>
      <c r="AK133" s="767">
        <v>8.5</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6SatW/LbBtmlZkJHG7HbHpHyhGq9gYTEJVv+701vFaoSnbEfReOUKf3Gr31m4PX5qkAmxAQa9NRhPNk4h8CNg==" saltValue="cxrfp6CGizmSPchaGBBl5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zoomScale="60" zoomScaleNormal="6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FJXaTPgnuygb3A4hV3/c3ECI6/291tVyY3y7NcSXoA1IeCNzxrhT0HdLpKdE/0yKLfsrsbpt56sWG8wlreYl6g==" saltValue="FpFRai1GPVS/wLD1t3k4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zoomScale="60" zoomScaleNormal="60"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9qEOtOlVzTXUIK1VtC8dhX9k3H0KcVXvK8Aj+zdBDwF+IGMXAAamnurbsA+4HX5V7AwuJ+STKV+siNfcKYntg==" saltValue="QOCoa8noblbq6bRPI6Ufd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zoomScale="60" zoomScaleNormal="6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495</v>
      </c>
      <c r="AP7" s="305"/>
      <c r="AQ7" s="306" t="s">
        <v>496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497</v>
      </c>
      <c r="AQ8" s="312" t="s">
        <v>498</v>
      </c>
      <c r="AR8" s="313" t="s">
        <v>499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500</v>
      </c>
      <c r="AL9" s="1190"/>
      <c r="AM9" s="1190"/>
      <c r="AN9" s="1191"/>
      <c r="AO9" s="314">
        <v>347800</v>
      </c>
      <c r="AP9" s="314">
        <v>613404</v>
      </c>
      <c r="AQ9" s="315">
        <v>199723</v>
      </c>
      <c r="AR9" s="316">
        <v>207.1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501</v>
      </c>
      <c r="AL10" s="1190"/>
      <c r="AM10" s="1190"/>
      <c r="AN10" s="1191"/>
      <c r="AO10" s="317">
        <v>1686</v>
      </c>
      <c r="AP10" s="317">
        <v>2974</v>
      </c>
      <c r="AQ10" s="318">
        <v>26472</v>
      </c>
      <c r="AR10" s="319">
        <v>-88.8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502</v>
      </c>
      <c r="AL11" s="1190"/>
      <c r="AM11" s="1190"/>
      <c r="AN11" s="1191"/>
      <c r="AO11" s="317" t="s">
        <v>503</v>
      </c>
      <c r="AP11" s="317" t="s">
        <v>503</v>
      </c>
      <c r="AQ11" s="318">
        <v>1310</v>
      </c>
      <c r="AR11" s="319" t="s">
        <v>503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504</v>
      </c>
      <c r="AL12" s="1190"/>
      <c r="AM12" s="1190"/>
      <c r="AN12" s="1191"/>
      <c r="AO12" s="317" t="s">
        <v>503</v>
      </c>
      <c r="AP12" s="317" t="s">
        <v>503</v>
      </c>
      <c r="AQ12" s="318" t="s">
        <v>503</v>
      </c>
      <c r="AR12" s="319" t="s">
        <v>503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505</v>
      </c>
      <c r="AL13" s="1190"/>
      <c r="AM13" s="1190"/>
      <c r="AN13" s="1191"/>
      <c r="AO13" s="317" t="s">
        <v>503</v>
      </c>
      <c r="AP13" s="317" t="s">
        <v>503</v>
      </c>
      <c r="AQ13" s="318">
        <v>7770</v>
      </c>
      <c r="AR13" s="319" t="s">
        <v>503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506</v>
      </c>
      <c r="AL14" s="1190"/>
      <c r="AM14" s="1190"/>
      <c r="AN14" s="1191"/>
      <c r="AO14" s="317">
        <v>42949</v>
      </c>
      <c r="AP14" s="317">
        <v>75748</v>
      </c>
      <c r="AQ14" s="318">
        <v>5092</v>
      </c>
      <c r="AR14" s="319">
        <v>1387.6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507</v>
      </c>
      <c r="AL15" s="1193"/>
      <c r="AM15" s="1193"/>
      <c r="AN15" s="1194"/>
      <c r="AO15" s="317">
        <v>-37247</v>
      </c>
      <c r="AP15" s="317">
        <v>-65691</v>
      </c>
      <c r="AQ15" s="318">
        <v>-15881</v>
      </c>
      <c r="AR15" s="319">
        <v>313.60000000000002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355188</v>
      </c>
      <c r="AP16" s="317">
        <v>626434</v>
      </c>
      <c r="AQ16" s="318">
        <v>224486</v>
      </c>
      <c r="AR16" s="319">
        <v>179.1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509</v>
      </c>
      <c r="AP20" s="326" t="s">
        <v>510</v>
      </c>
      <c r="AQ20" s="327" t="s">
        <v>511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512</v>
      </c>
      <c r="AL21" s="1196"/>
      <c r="AM21" s="1196"/>
      <c r="AN21" s="1197"/>
      <c r="AO21" s="330">
        <v>65.260000000000005</v>
      </c>
      <c r="AP21" s="331">
        <v>20.23</v>
      </c>
      <c r="AQ21" s="332">
        <v>45.03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513</v>
      </c>
      <c r="AL22" s="1196"/>
      <c r="AM22" s="1196"/>
      <c r="AN22" s="1197"/>
      <c r="AO22" s="335">
        <v>90.3</v>
      </c>
      <c r="AP22" s="336">
        <v>95.4</v>
      </c>
      <c r="AQ22" s="337">
        <v>-5.0999999999999996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495</v>
      </c>
      <c r="AP30" s="305"/>
      <c r="AQ30" s="306" t="s">
        <v>496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497</v>
      </c>
      <c r="AQ31" s="312" t="s">
        <v>498</v>
      </c>
      <c r="AR31" s="313" t="s">
        <v>499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517</v>
      </c>
      <c r="AL32" s="1179"/>
      <c r="AM32" s="1179"/>
      <c r="AN32" s="1180"/>
      <c r="AO32" s="345">
        <v>307421</v>
      </c>
      <c r="AP32" s="345">
        <v>542189</v>
      </c>
      <c r="AQ32" s="346">
        <v>117380</v>
      </c>
      <c r="AR32" s="347">
        <v>361.9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518</v>
      </c>
      <c r="AL33" s="1179"/>
      <c r="AM33" s="1179"/>
      <c r="AN33" s="1180"/>
      <c r="AO33" s="345" t="s">
        <v>503</v>
      </c>
      <c r="AP33" s="345" t="s">
        <v>503</v>
      </c>
      <c r="AQ33" s="346" t="s">
        <v>503</v>
      </c>
      <c r="AR33" s="347" t="s">
        <v>503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519</v>
      </c>
      <c r="AL34" s="1179"/>
      <c r="AM34" s="1179"/>
      <c r="AN34" s="1180"/>
      <c r="AO34" s="345" t="s">
        <v>503</v>
      </c>
      <c r="AP34" s="345" t="s">
        <v>503</v>
      </c>
      <c r="AQ34" s="346" t="s">
        <v>503</v>
      </c>
      <c r="AR34" s="347" t="s">
        <v>503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520</v>
      </c>
      <c r="AL35" s="1179"/>
      <c r="AM35" s="1179"/>
      <c r="AN35" s="1180"/>
      <c r="AO35" s="345">
        <v>4170</v>
      </c>
      <c r="AP35" s="345">
        <v>7354</v>
      </c>
      <c r="AQ35" s="346">
        <v>31875</v>
      </c>
      <c r="AR35" s="347">
        <v>-76.900000000000006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521</v>
      </c>
      <c r="AL36" s="1179"/>
      <c r="AM36" s="1179"/>
      <c r="AN36" s="1180"/>
      <c r="AO36" s="345">
        <v>403</v>
      </c>
      <c r="AP36" s="345">
        <v>711</v>
      </c>
      <c r="AQ36" s="346">
        <v>2465</v>
      </c>
      <c r="AR36" s="347">
        <v>-71.2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522</v>
      </c>
      <c r="AL37" s="1179"/>
      <c r="AM37" s="1179"/>
      <c r="AN37" s="1180"/>
      <c r="AO37" s="345" t="s">
        <v>503</v>
      </c>
      <c r="AP37" s="345" t="s">
        <v>503</v>
      </c>
      <c r="AQ37" s="346">
        <v>285</v>
      </c>
      <c r="AR37" s="347" t="s">
        <v>503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523</v>
      </c>
      <c r="AL38" s="1176"/>
      <c r="AM38" s="1176"/>
      <c r="AN38" s="1177"/>
      <c r="AO38" s="348" t="s">
        <v>503</v>
      </c>
      <c r="AP38" s="348" t="s">
        <v>503</v>
      </c>
      <c r="AQ38" s="349">
        <v>17</v>
      </c>
      <c r="AR38" s="337" t="s">
        <v>503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524</v>
      </c>
      <c r="AL39" s="1176"/>
      <c r="AM39" s="1176"/>
      <c r="AN39" s="1177"/>
      <c r="AO39" s="345">
        <v>-18858</v>
      </c>
      <c r="AP39" s="345">
        <v>-33259</v>
      </c>
      <c r="AQ39" s="346">
        <v>-3552</v>
      </c>
      <c r="AR39" s="347">
        <v>836.3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525</v>
      </c>
      <c r="AL40" s="1179"/>
      <c r="AM40" s="1179"/>
      <c r="AN40" s="1180"/>
      <c r="AO40" s="345">
        <v>-242066</v>
      </c>
      <c r="AP40" s="345">
        <v>-426924</v>
      </c>
      <c r="AQ40" s="346">
        <v>-113436</v>
      </c>
      <c r="AR40" s="347">
        <v>276.39999999999998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298</v>
      </c>
      <c r="AL41" s="1182"/>
      <c r="AM41" s="1182"/>
      <c r="AN41" s="1183"/>
      <c r="AO41" s="345">
        <v>51070</v>
      </c>
      <c r="AP41" s="345">
        <v>90071</v>
      </c>
      <c r="AQ41" s="346">
        <v>35033</v>
      </c>
      <c r="AR41" s="347">
        <v>157.1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495</v>
      </c>
      <c r="AN49" s="1186" t="s">
        <v>529</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530</v>
      </c>
      <c r="AO50" s="362" t="s">
        <v>531</v>
      </c>
      <c r="AP50" s="363" t="s">
        <v>532</v>
      </c>
      <c r="AQ50" s="364" t="s">
        <v>533</v>
      </c>
      <c r="AR50" s="365" t="s">
        <v>534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535</v>
      </c>
      <c r="AL51" s="358"/>
      <c r="AM51" s="366">
        <v>1431935</v>
      </c>
      <c r="AN51" s="367">
        <v>2468853</v>
      </c>
      <c r="AO51" s="368">
        <v>9.4</v>
      </c>
      <c r="AP51" s="369">
        <v>237994</v>
      </c>
      <c r="AQ51" s="370">
        <v>-2.9</v>
      </c>
      <c r="AR51" s="371">
        <v>12.3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536</v>
      </c>
      <c r="AM52" s="374">
        <v>295814</v>
      </c>
      <c r="AN52" s="375">
        <v>510024</v>
      </c>
      <c r="AO52" s="376">
        <v>68.2</v>
      </c>
      <c r="AP52" s="377">
        <v>110361</v>
      </c>
      <c r="AQ52" s="378">
        <v>1.3</v>
      </c>
      <c r="AR52" s="379">
        <v>66.900000000000006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537</v>
      </c>
      <c r="AL53" s="358"/>
      <c r="AM53" s="366">
        <v>1395259</v>
      </c>
      <c r="AN53" s="367">
        <v>2439264</v>
      </c>
      <c r="AO53" s="368">
        <v>-1.2</v>
      </c>
      <c r="AP53" s="369">
        <v>267911</v>
      </c>
      <c r="AQ53" s="370">
        <v>12.6</v>
      </c>
      <c r="AR53" s="371">
        <v>-13.8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536</v>
      </c>
      <c r="AM54" s="374">
        <v>80653</v>
      </c>
      <c r="AN54" s="375">
        <v>141002</v>
      </c>
      <c r="AO54" s="376">
        <v>-72.400000000000006</v>
      </c>
      <c r="AP54" s="377">
        <v>106425</v>
      </c>
      <c r="AQ54" s="378">
        <v>-3.6</v>
      </c>
      <c r="AR54" s="379">
        <v>-68.8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538</v>
      </c>
      <c r="AL55" s="358"/>
      <c r="AM55" s="366">
        <v>1136037</v>
      </c>
      <c r="AN55" s="367">
        <v>1922228</v>
      </c>
      <c r="AO55" s="368">
        <v>-21.2</v>
      </c>
      <c r="AP55" s="369">
        <v>228215</v>
      </c>
      <c r="AQ55" s="370">
        <v>-14.8</v>
      </c>
      <c r="AR55" s="371">
        <v>-6.4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536</v>
      </c>
      <c r="AM56" s="374">
        <v>93237</v>
      </c>
      <c r="AN56" s="375">
        <v>157761</v>
      </c>
      <c r="AO56" s="376">
        <v>11.9</v>
      </c>
      <c r="AP56" s="377">
        <v>117571</v>
      </c>
      <c r="AQ56" s="378">
        <v>10.5</v>
      </c>
      <c r="AR56" s="379">
        <v>1.4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539</v>
      </c>
      <c r="AL57" s="358"/>
      <c r="AM57" s="366">
        <v>1129052</v>
      </c>
      <c r="AN57" s="367">
        <v>1916896</v>
      </c>
      <c r="AO57" s="368">
        <v>-0.3</v>
      </c>
      <c r="AP57" s="369">
        <v>264232</v>
      </c>
      <c r="AQ57" s="370">
        <v>15.8</v>
      </c>
      <c r="AR57" s="371">
        <v>-16.100000000000001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536</v>
      </c>
      <c r="AM58" s="374">
        <v>10890</v>
      </c>
      <c r="AN58" s="375">
        <v>18489</v>
      </c>
      <c r="AO58" s="376">
        <v>-88.3</v>
      </c>
      <c r="AP58" s="377">
        <v>133959</v>
      </c>
      <c r="AQ58" s="378">
        <v>13.9</v>
      </c>
      <c r="AR58" s="379">
        <v>-102.2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540</v>
      </c>
      <c r="AL59" s="358"/>
      <c r="AM59" s="366">
        <v>2003749</v>
      </c>
      <c r="AN59" s="367">
        <v>3533949</v>
      </c>
      <c r="AO59" s="368">
        <v>84.4</v>
      </c>
      <c r="AP59" s="369">
        <v>263613</v>
      </c>
      <c r="AQ59" s="370">
        <v>-0.2</v>
      </c>
      <c r="AR59" s="371">
        <v>84.6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536</v>
      </c>
      <c r="AM60" s="374">
        <v>268726</v>
      </c>
      <c r="AN60" s="375">
        <v>473944</v>
      </c>
      <c r="AO60" s="376">
        <v>2463.4</v>
      </c>
      <c r="AP60" s="377">
        <v>128823</v>
      </c>
      <c r="AQ60" s="378">
        <v>-3.8</v>
      </c>
      <c r="AR60" s="379">
        <v>2467.1999999999998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541</v>
      </c>
      <c r="AL61" s="380"/>
      <c r="AM61" s="381">
        <v>1419206</v>
      </c>
      <c r="AN61" s="382">
        <v>2456238</v>
      </c>
      <c r="AO61" s="383">
        <v>14.2</v>
      </c>
      <c r="AP61" s="384">
        <v>252393</v>
      </c>
      <c r="AQ61" s="385">
        <v>2.1</v>
      </c>
      <c r="AR61" s="371">
        <v>12.1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536</v>
      </c>
      <c r="AM62" s="374">
        <v>149864</v>
      </c>
      <c r="AN62" s="375">
        <v>260244</v>
      </c>
      <c r="AO62" s="376">
        <v>476.6</v>
      </c>
      <c r="AP62" s="377">
        <v>119428</v>
      </c>
      <c r="AQ62" s="378">
        <v>3.7</v>
      </c>
      <c r="AR62" s="379">
        <v>472.9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yzT5/7k+5k/C6fFt5SfoYVO4x9637UCq+b2R58bJSEZoLeK5GLvakltO+mUE4Vuj4bYmTj4mlPFkszaBXZ8oTg==" saltValue="5ATY9If2HDP55qnYi/KZ9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zoomScale="60" zoomScaleNormal="60"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543</v>
      </c>
    </row>
    <row r="121" spans="125:125" ht="13.5" hidden="1" customHeight="1" x14ac:dyDescent="0.15">
      <c r="DU121" s="292"/>
    </row>
  </sheetData>
  <sheetProtection algorithmName="SHA-512" hashValue="jzLHfWXs2mxAW4WKlvqEF4OxGaoCMy/VfPYJZsMojUsMj6O2zxp9J3hQRsDijHvbVXxELY2j92aZSOhUXiK0Aw==" saltValue="RRyIQCPYXCKJP6JUv/h5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zoomScale="60" zoomScaleNormal="60"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544</v>
      </c>
    </row>
  </sheetData>
  <sheetProtection algorithmName="SHA-512" hashValue="ZAQApjR4tM/fKnJwdPuiDlsrjMIS6XsjcQQd5vqQkuaR+2Rg/nQ66QubSnB5W/Gr+3W8AXlBIERzMaQgZn7Psg==" saltValue="8bj+ngW8VKNpBh/4plWI7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zoomScale="60" zoomScaleNormal="6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00" t="s">
        <v>3</v>
      </c>
      <c r="D47" s="1200"/>
      <c r="E47" s="1201"/>
      <c r="F47" s="11">
        <v>67.760000000000005</v>
      </c>
      <c r="G47" s="12">
        <v>47.41</v>
      </c>
      <c r="H47" s="12">
        <v>29.78</v>
      </c>
      <c r="I47" s="12">
        <v>29.65</v>
      </c>
      <c r="J47" s="13">
        <v>26.99</v>
      </c>
    </row>
    <row r="48" spans="2:10" ht="57.75" customHeight="1" x14ac:dyDescent="0.15">
      <c r="B48" s="14"/>
      <c r="C48" s="1202" t="s">
        <v>4</v>
      </c>
      <c r="D48" s="1202"/>
      <c r="E48" s="1203"/>
      <c r="F48" s="15">
        <v>9.92</v>
      </c>
      <c r="G48" s="16">
        <v>2.4300000000000002</v>
      </c>
      <c r="H48" s="16">
        <v>3.44</v>
      </c>
      <c r="I48" s="16">
        <v>17.82</v>
      </c>
      <c r="J48" s="17">
        <v>3.67</v>
      </c>
    </row>
    <row r="49" spans="2:10" ht="57.75" customHeight="1" thickBot="1" x14ac:dyDescent="0.2">
      <c r="B49" s="18"/>
      <c r="C49" s="1204" t="s">
        <v>5</v>
      </c>
      <c r="D49" s="1204"/>
      <c r="E49" s="1205"/>
      <c r="F49" s="19" t="s">
        <v>550</v>
      </c>
      <c r="G49" s="20" t="s">
        <v>551</v>
      </c>
      <c r="H49" s="20" t="s">
        <v>552</v>
      </c>
      <c r="I49" s="20">
        <v>15.62</v>
      </c>
      <c r="J49" s="21" t="s">
        <v>553</v>
      </c>
    </row>
    <row r="50" spans="2:10" ht="13.5" customHeight="1" x14ac:dyDescent="0.15"/>
  </sheetData>
  <sheetProtection algorithmName="SHA-512" hashValue="HS5tVn8l+sjCfWry5LNQVkr2PRAyYsW5qDRpTxyp+Y1e4CwNK+qcrhfnIP+XVE/FHh+RW6plvhzuAb3/52aNbw==" saltValue="APRKZHM8xqVX493pX4mW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2022-02-02T07:51:08Z</dcterms:created>
  <dcterms:modified xsi:type="dcterms:W3CDTF">2022-09-27T05:31:55Z</dcterms:modified>
  <cp:category/>
</cp:coreProperties>
</file>